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45" yWindow="150" windowWidth="11970" windowHeight="9495" activeTab="1"/>
  </bookViews>
  <sheets>
    <sheet name="jalovice+kravy" sheetId="1" r:id="rId1"/>
    <sheet name="viťazné zvieratá" sheetId="2" r:id="rId2"/>
  </sheets>
  <definedNames>
    <definedName name="_xlnm.Database">'jalovice+kravy'!$A$1:$R$57</definedName>
    <definedName name="_xlnm.Print_Titles" localSheetId="0">'jalovice+kravy'!$1:$2</definedName>
  </definedNames>
  <calcPr calcId="125725"/>
</workbook>
</file>

<file path=xl/calcChain.xml><?xml version="1.0" encoding="utf-8"?>
<calcChain xmlns="http://schemas.openxmlformats.org/spreadsheetml/2006/main">
  <c r="Q5" i="2"/>
  <c r="Q6"/>
  <c r="Q8"/>
  <c r="Q9"/>
  <c r="Q10"/>
  <c r="Q12"/>
  <c r="Q13"/>
  <c r="Q14"/>
  <c r="Q16"/>
  <c r="Q17"/>
  <c r="Q18"/>
  <c r="Q20"/>
  <c r="Q21"/>
  <c r="Q22"/>
  <c r="Q24"/>
  <c r="Q26"/>
  <c r="Q27"/>
  <c r="Q28"/>
  <c r="Q29"/>
  <c r="Q4"/>
  <c r="O5"/>
  <c r="O6"/>
  <c r="O8"/>
  <c r="O9"/>
  <c r="O10"/>
  <c r="O12"/>
  <c r="O13"/>
  <c r="O14"/>
  <c r="O16"/>
  <c r="O17"/>
  <c r="O18"/>
  <c r="O20"/>
  <c r="O21"/>
  <c r="O22"/>
  <c r="O24"/>
  <c r="O26"/>
  <c r="O27"/>
  <c r="O28"/>
  <c r="O29"/>
  <c r="O4"/>
  <c r="N52" i="1"/>
  <c r="N53"/>
  <c r="N54"/>
  <c r="N55"/>
  <c r="N56"/>
  <c r="N57"/>
  <c r="N58"/>
  <c r="N59"/>
  <c r="N60"/>
  <c r="N61"/>
  <c r="N62"/>
  <c r="N63"/>
  <c r="N64"/>
  <c r="N66"/>
  <c r="N67"/>
  <c r="N68"/>
  <c r="N69"/>
  <c r="N65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3"/>
</calcChain>
</file>

<file path=xl/sharedStrings.xml><?xml version="1.0" encoding="utf-8"?>
<sst xmlns="http://schemas.openxmlformats.org/spreadsheetml/2006/main" count="800" uniqueCount="288">
  <si>
    <t>PL</t>
  </si>
  <si>
    <t>J/K</t>
  </si>
  <si>
    <t>H/C</t>
  </si>
  <si>
    <t>Kat.čís.</t>
  </si>
  <si>
    <t>Ušné číslo</t>
  </si>
  <si>
    <t>Chovateľ</t>
  </si>
  <si>
    <t>Cat.num.</t>
  </si>
  <si>
    <t>Reg. Number</t>
  </si>
  <si>
    <t>Breeder</t>
  </si>
  <si>
    <t>Born</t>
  </si>
  <si>
    <t>Otec reg.</t>
  </si>
  <si>
    <t>Meno otca</t>
  </si>
  <si>
    <t>Matka</t>
  </si>
  <si>
    <t>Ldni</t>
  </si>
  <si>
    <t>Mlieko</t>
  </si>
  <si>
    <t>Tuk</t>
  </si>
  <si>
    <t>Tuk%</t>
  </si>
  <si>
    <t>Biel.</t>
  </si>
  <si>
    <t>Biel%</t>
  </si>
  <si>
    <t>Breed</t>
  </si>
  <si>
    <t>Sire reg.</t>
  </si>
  <si>
    <t>Sire name</t>
  </si>
  <si>
    <t>Dam</t>
  </si>
  <si>
    <t>Lac</t>
  </si>
  <si>
    <t>Days</t>
  </si>
  <si>
    <t>Milk</t>
  </si>
  <si>
    <t>Fat</t>
  </si>
  <si>
    <t>Fat%</t>
  </si>
  <si>
    <t>Prot</t>
  </si>
  <si>
    <t>Prot%</t>
  </si>
  <si>
    <t>Otelenie</t>
  </si>
  <si>
    <t>Calving</t>
  </si>
  <si>
    <t>Poz.</t>
  </si>
  <si>
    <t>Not.</t>
  </si>
  <si>
    <t>Nar.</t>
  </si>
  <si>
    <t>Plem.</t>
  </si>
  <si>
    <t>H100</t>
  </si>
  <si>
    <t>LU045</t>
  </si>
  <si>
    <t>COYNE-FARMS BOLTON DOM-ET</t>
  </si>
  <si>
    <t>SK000801096515</t>
  </si>
  <si>
    <t>1</t>
  </si>
  <si>
    <t>SK000800629831</t>
  </si>
  <si>
    <t>3</t>
  </si>
  <si>
    <t>BW049</t>
  </si>
  <si>
    <t>UFM-DUBS OLEGANT-ET</t>
  </si>
  <si>
    <t>SK000801273759</t>
  </si>
  <si>
    <t>LU039</t>
  </si>
  <si>
    <t>WABASH-WAY EXPLODE-ET</t>
  </si>
  <si>
    <t>SK000801177328</t>
  </si>
  <si>
    <t>2</t>
  </si>
  <si>
    <t>SK000801177310</t>
  </si>
  <si>
    <t>BW051</t>
  </si>
  <si>
    <t>MORNINGVIEW ARMSTRONG-ET</t>
  </si>
  <si>
    <t>SK000801096659</t>
  </si>
  <si>
    <t>BS050</t>
  </si>
  <si>
    <t>ENSENADA TABOO PLANET-ET</t>
  </si>
  <si>
    <t>SK000801273571</t>
  </si>
  <si>
    <t>SOM029</t>
  </si>
  <si>
    <t>WOODMARSH METALIC-ET</t>
  </si>
  <si>
    <t>SK000801378147</t>
  </si>
  <si>
    <t>PEL053</t>
  </si>
  <si>
    <t>COPPERTOP DOBERMAN-ET</t>
  </si>
  <si>
    <t>SK000801260299</t>
  </si>
  <si>
    <t>LU043</t>
  </si>
  <si>
    <t>SOUTHLAND EXPLODE 7154 EXPO</t>
  </si>
  <si>
    <t>SK000800822101</t>
  </si>
  <si>
    <t>SK000801260253</t>
  </si>
  <si>
    <t>SK000801260297</t>
  </si>
  <si>
    <t>SK000801159399</t>
  </si>
  <si>
    <t>GAD010</t>
  </si>
  <si>
    <t>HAMMER-CREEK GOLD KOLTON-ET</t>
  </si>
  <si>
    <t>SK000800822119</t>
  </si>
  <si>
    <t>SK000801159378</t>
  </si>
  <si>
    <t>AML007</t>
  </si>
  <si>
    <t>RONELEE SUPER DEAN-ET</t>
  </si>
  <si>
    <t>SK000801407191</t>
  </si>
  <si>
    <t>PEL044</t>
  </si>
  <si>
    <t>END-ROAD BEACON-ET</t>
  </si>
  <si>
    <t>SK000801120808</t>
  </si>
  <si>
    <t>ELN501</t>
  </si>
  <si>
    <t>IMRISEK CONVINCER FRANCO</t>
  </si>
  <si>
    <t>SK000800735651</t>
  </si>
  <si>
    <t>R100</t>
  </si>
  <si>
    <t>SOM030</t>
  </si>
  <si>
    <t>TABLEAU</t>
  </si>
  <si>
    <t>SK000800895084</t>
  </si>
  <si>
    <t>LAB006</t>
  </si>
  <si>
    <t>AGROCONTRACT DYNAMITE ERIK</t>
  </si>
  <si>
    <t>SK000801120554</t>
  </si>
  <si>
    <t>SK000800895013</t>
  </si>
  <si>
    <t>4</t>
  </si>
  <si>
    <t>MNA017</t>
  </si>
  <si>
    <t>RIDGE-STAR JAMMER-ET</t>
  </si>
  <si>
    <t>SK000800895119</t>
  </si>
  <si>
    <t>EMY009</t>
  </si>
  <si>
    <t>BY-MY BLITZ CADET-ET</t>
  </si>
  <si>
    <t>SK000800735630</t>
  </si>
  <si>
    <t>SK000801120803</t>
  </si>
  <si>
    <t>SK000801120848</t>
  </si>
  <si>
    <t>PEL048</t>
  </si>
  <si>
    <t>GILLETTE JUNGE-ET</t>
  </si>
  <si>
    <t>SK000801141448</t>
  </si>
  <si>
    <t>MED026</t>
  </si>
  <si>
    <t>OMANOMAN-ET</t>
  </si>
  <si>
    <t>SK000800860038</t>
  </si>
  <si>
    <t>BS055</t>
  </si>
  <si>
    <t>ANDERSTUP PLANET FAME</t>
  </si>
  <si>
    <t>SK000801141426</t>
  </si>
  <si>
    <t>GAD011</t>
  </si>
  <si>
    <t>COMESTAR LADNER-ET</t>
  </si>
  <si>
    <t>SK000800860074</t>
  </si>
  <si>
    <t>SK000800747791</t>
  </si>
  <si>
    <t>LU040</t>
  </si>
  <si>
    <t>DREAM-PRAIRIE BG BRUNO-ET</t>
  </si>
  <si>
    <t>SK000800468871</t>
  </si>
  <si>
    <t>SK000800833219</t>
  </si>
  <si>
    <t>FOM030</t>
  </si>
  <si>
    <t>CROCKETT-ACRES ENVOY-ET</t>
  </si>
  <si>
    <t>SK000801166766</t>
  </si>
  <si>
    <t>SK000800833355</t>
  </si>
  <si>
    <t>SK000801166761</t>
  </si>
  <si>
    <t>K</t>
  </si>
  <si>
    <t>SK000801166751</t>
  </si>
  <si>
    <t>GAD008</t>
  </si>
  <si>
    <t>FLEURY MATHYS-ET</t>
  </si>
  <si>
    <t>SK000801166785</t>
  </si>
  <si>
    <t>SK000800833262</t>
  </si>
  <si>
    <t>SK000801159237</t>
  </si>
  <si>
    <t>ELN026</t>
  </si>
  <si>
    <t>MISTY SPRINGS BENJAMIN RED-ET</t>
  </si>
  <si>
    <t>SK000801179310</t>
  </si>
  <si>
    <t>SK000800881489</t>
  </si>
  <si>
    <t>SK000801332253</t>
  </si>
  <si>
    <t>SK000800552314</t>
  </si>
  <si>
    <t>H87,5 S12,5</t>
  </si>
  <si>
    <t>BW023</t>
  </si>
  <si>
    <t>DIAMOND-OAK FROSTY-ET</t>
  </si>
  <si>
    <t>SK000800126927</t>
  </si>
  <si>
    <t>BW027</t>
  </si>
  <si>
    <t>B-Y-U MANASSA-ET</t>
  </si>
  <si>
    <t>SK000800966328</t>
  </si>
  <si>
    <t>SK000801044185</t>
  </si>
  <si>
    <t>FBE011</t>
  </si>
  <si>
    <t>FALINDO-ET</t>
  </si>
  <si>
    <t>SK000801352736</t>
  </si>
  <si>
    <t>R92,3S 7,7</t>
  </si>
  <si>
    <t>SK000801352733</t>
  </si>
  <si>
    <t>SK000801044154</t>
  </si>
  <si>
    <t>SK000812212634</t>
  </si>
  <si>
    <t>SK000812212636</t>
  </si>
  <si>
    <t>SK000812212544</t>
  </si>
  <si>
    <t>SK000812212563</t>
  </si>
  <si>
    <t>SK000812212567</t>
  </si>
  <si>
    <t>SK000812029130</t>
  </si>
  <si>
    <t>SK000812029149</t>
  </si>
  <si>
    <t>SK000812265342</t>
  </si>
  <si>
    <t>SK000812265348</t>
  </si>
  <si>
    <t>SK000812265354</t>
  </si>
  <si>
    <t>SK000812199303</t>
  </si>
  <si>
    <t>SK000812012785</t>
  </si>
  <si>
    <t>SK000812012652</t>
  </si>
  <si>
    <t>SK000812012665</t>
  </si>
  <si>
    <t>SK000812012698</t>
  </si>
  <si>
    <t>SK000812211762</t>
  </si>
  <si>
    <t>SK000812211764</t>
  </si>
  <si>
    <t>SK000812211769</t>
  </si>
  <si>
    <t>SK000812211564</t>
  </si>
  <si>
    <t>SK000812211571</t>
  </si>
  <si>
    <t>SK000812211583</t>
  </si>
  <si>
    <t>SK000812016184</t>
  </si>
  <si>
    <t>SK000812016185</t>
  </si>
  <si>
    <t>SK000812016187</t>
  </si>
  <si>
    <t>SK000812016196</t>
  </si>
  <si>
    <t>SK000801542856</t>
  </si>
  <si>
    <t>SK000801542857</t>
  </si>
  <si>
    <t>SK000801542859</t>
  </si>
  <si>
    <t>SK000801358693</t>
  </si>
  <si>
    <t>SK000801358699</t>
  </si>
  <si>
    <t>SK000801571686</t>
  </si>
  <si>
    <t>SK000801571696</t>
  </si>
  <si>
    <t>SK000801571691</t>
  </si>
  <si>
    <t>SK000801571699</t>
  </si>
  <si>
    <t>SK000801571684</t>
  </si>
  <si>
    <t>SK000801571687</t>
  </si>
  <si>
    <t>SK000801571718</t>
  </si>
  <si>
    <t>SK000801571707</t>
  </si>
  <si>
    <t>SK000812199305</t>
  </si>
  <si>
    <t>SK000812021346</t>
  </si>
  <si>
    <t>SK000812021359</t>
  </si>
  <si>
    <t>SK000812021367</t>
  </si>
  <si>
    <t>SK000812021370</t>
  </si>
  <si>
    <t>SK000812044522</t>
  </si>
  <si>
    <t>SK000812044562</t>
  </si>
  <si>
    <t>SK000812044580</t>
  </si>
  <si>
    <t>SK000812044532</t>
  </si>
  <si>
    <t>SK000812044524</t>
  </si>
  <si>
    <t>SK000812044551</t>
  </si>
  <si>
    <t>J</t>
  </si>
  <si>
    <t>SK000801350071</t>
  </si>
  <si>
    <t>ORK003</t>
  </si>
  <si>
    <t>TOCAR</t>
  </si>
  <si>
    <t>SK000800860461</t>
  </si>
  <si>
    <t>SK000801481624</t>
  </si>
  <si>
    <t>PRX004</t>
  </si>
  <si>
    <t>SURE-VIEW AMERICA-RED-ET</t>
  </si>
  <si>
    <t>SK000801115490</t>
  </si>
  <si>
    <t>SK000801481656</t>
  </si>
  <si>
    <t>COK002</t>
  </si>
  <si>
    <t>OSTRETIN JOYALIST</t>
  </si>
  <si>
    <t>SK000800896375</t>
  </si>
  <si>
    <t>SK000801481662</t>
  </si>
  <si>
    <t>SK000800554084</t>
  </si>
  <si>
    <t>SK000801115470</t>
  </si>
  <si>
    <t>FBE007</t>
  </si>
  <si>
    <t>FARON-ET</t>
  </si>
  <si>
    <t>SK000800107984</t>
  </si>
  <si>
    <t>SK000801115450</t>
  </si>
  <si>
    <t>R90,3 S 9,7</t>
  </si>
  <si>
    <t>SOG008</t>
  </si>
  <si>
    <t>STANLEY-ET</t>
  </si>
  <si>
    <t>SK000456696204</t>
  </si>
  <si>
    <t>SK000801309010</t>
  </si>
  <si>
    <t>SOG508</t>
  </si>
  <si>
    <t>KOCIN STANLEY LOLEK</t>
  </si>
  <si>
    <t>SK000800780430</t>
  </si>
  <si>
    <t>SK000801332294</t>
  </si>
  <si>
    <t>JRM005</t>
  </si>
  <si>
    <t>JERUDO-ET</t>
  </si>
  <si>
    <t>SK000801094522</t>
  </si>
  <si>
    <t>SK000801179383</t>
  </si>
  <si>
    <t>SOG006</t>
  </si>
  <si>
    <t>STALINO-ET</t>
  </si>
  <si>
    <t>SK000800552391</t>
  </si>
  <si>
    <t>SK000801436118</t>
  </si>
  <si>
    <t>SK000800729781</t>
  </si>
  <si>
    <t>SK000801436257</t>
  </si>
  <si>
    <t>MED019</t>
  </si>
  <si>
    <t>LOT-O-ROK OMAN JAKE-ET</t>
  </si>
  <si>
    <t>SK000801096708</t>
  </si>
  <si>
    <t>SK000801273511</t>
  </si>
  <si>
    <t>PEL028</t>
  </si>
  <si>
    <t>BARBI-LYN M MATCHES-ET</t>
  </si>
  <si>
    <t>SK000800629821</t>
  </si>
  <si>
    <t>SK000801177325</t>
  </si>
  <si>
    <t>PEL030</t>
  </si>
  <si>
    <t>ART-ACRES MTOTO DOUG 444-ET</t>
  </si>
  <si>
    <t>SK000800893316</t>
  </si>
  <si>
    <t>SK000801141422</t>
  </si>
  <si>
    <t>MSN007</t>
  </si>
  <si>
    <t>KARONA BONAIR-ET</t>
  </si>
  <si>
    <t>SK000800180811</t>
  </si>
  <si>
    <t>SK000801114948</t>
  </si>
  <si>
    <t>PEL036</t>
  </si>
  <si>
    <t>SPORTLER</t>
  </si>
  <si>
    <t>SK000700008202</t>
  </si>
  <si>
    <t>SK000801160053</t>
  </si>
  <si>
    <t>SK000700084202</t>
  </si>
  <si>
    <t>SK000801160124</t>
  </si>
  <si>
    <t>SK000800251600</t>
  </si>
  <si>
    <t>SK000801358507</t>
  </si>
  <si>
    <t>BW028</t>
  </si>
  <si>
    <t>ROSBURG MARSHALL DAN</t>
  </si>
  <si>
    <t>SK000800860090</t>
  </si>
  <si>
    <t>AgroContract mliečna farma a.s., Jasová</t>
  </si>
  <si>
    <t>Roľnícke druž. podielnikov Most pri Bratislave</t>
  </si>
  <si>
    <t>Školské hospodárstvo Trnava</t>
  </si>
  <si>
    <t>ZOO Divízia s.r.o. Selice</t>
  </si>
  <si>
    <t>Roľnícke družstvo BLIŽINA Prietržka</t>
  </si>
  <si>
    <t>Roľnícke družstvo Bzovík</t>
  </si>
  <si>
    <t>Poľ. výrobné a obchodné družstvo Kočín</t>
  </si>
  <si>
    <t>Farma Majcichov a.s., Vlčkovce</t>
  </si>
  <si>
    <t>R</t>
  </si>
  <si>
    <t>Poľnohosp. družstvo Slatina nad Bebravou</t>
  </si>
  <si>
    <t>1. miesto</t>
  </si>
  <si>
    <t>2. miesto</t>
  </si>
  <si>
    <t>3. miesto</t>
  </si>
  <si>
    <t>Šampiónka</t>
  </si>
  <si>
    <t>Vice-šampiónka</t>
  </si>
  <si>
    <t xml:space="preserve">Jalovičky do 1. roka </t>
  </si>
  <si>
    <t>Jalovičky do 1,5 roka</t>
  </si>
  <si>
    <t>Kravy na 1. laktácii</t>
  </si>
  <si>
    <t>Kravy na 2.  a vyššej laktácii</t>
  </si>
  <si>
    <t>Kravy bez rozdielu laktácií - finálne poradie</t>
  </si>
  <si>
    <t>Kategória zvierat</t>
  </si>
  <si>
    <t>Katalóg čís.</t>
  </si>
  <si>
    <t>Animal category</t>
  </si>
  <si>
    <t>Jalovičky do 6. mesiacov veku</t>
  </si>
  <si>
    <t>Krava najlepšie vemeno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</si>
</sst>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6">
    <xf numFmtId="0" fontId="0" fillId="0" borderId="0" xfId="0"/>
    <xf numFmtId="1" fontId="18" fillId="0" borderId="10" xfId="0" applyNumberFormat="1" applyFont="1" applyFill="1" applyBorder="1" applyAlignment="1">
      <alignment horizontal="left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21" fillId="0" borderId="0" xfId="0" applyNumberFormat="1" applyFont="1" applyBorder="1" applyAlignment="1">
      <alignment vertical="center"/>
    </xf>
    <xf numFmtId="1" fontId="20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1" fontId="19" fillId="0" borderId="10" xfId="0" applyNumberFormat="1" applyFont="1" applyFill="1" applyBorder="1" applyAlignment="1">
      <alignment horizontal="left" vertical="center"/>
    </xf>
    <xf numFmtId="1" fontId="22" fillId="0" borderId="0" xfId="0" applyNumberFormat="1" applyFont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" fontId="18" fillId="33" borderId="12" xfId="0" applyNumberFormat="1" applyFont="1" applyFill="1" applyBorder="1" applyAlignment="1">
      <alignment horizontal="left" vertical="center"/>
    </xf>
    <xf numFmtId="1" fontId="19" fillId="33" borderId="12" xfId="0" applyNumberFormat="1" applyFont="1" applyFill="1" applyBorder="1" applyAlignment="1">
      <alignment horizontal="left" vertical="center"/>
    </xf>
    <xf numFmtId="1" fontId="21" fillId="33" borderId="12" xfId="0" applyNumberFormat="1" applyFont="1" applyFill="1" applyBorder="1" applyAlignment="1">
      <alignment horizontal="center" vertical="center"/>
    </xf>
    <xf numFmtId="1" fontId="18" fillId="33" borderId="12" xfId="0" applyNumberFormat="1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1" fontId="18" fillId="33" borderId="13" xfId="0" applyNumberFormat="1" applyFont="1" applyFill="1" applyBorder="1" applyAlignment="1">
      <alignment horizontal="center" vertical="center"/>
    </xf>
    <xf numFmtId="2" fontId="18" fillId="33" borderId="12" xfId="0" applyNumberFormat="1" applyFont="1" applyFill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1" fontId="18" fillId="33" borderId="11" xfId="0" applyNumberFormat="1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vertical="center"/>
    </xf>
    <xf numFmtId="1" fontId="18" fillId="0" borderId="14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" fontId="21" fillId="0" borderId="14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" fontId="21" fillId="0" borderId="16" xfId="0" applyNumberFormat="1" applyFont="1" applyBorder="1" applyAlignment="1">
      <alignment horizontal="center" vertical="center"/>
    </xf>
    <xf numFmtId="1" fontId="0" fillId="0" borderId="17" xfId="0" applyNumberFormat="1" applyBorder="1" applyAlignment="1">
      <alignment vertical="center"/>
    </xf>
    <xf numFmtId="1" fontId="21" fillId="0" borderId="0" xfId="0" applyNumberFormat="1" applyFont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left" vertical="center"/>
    </xf>
    <xf numFmtId="1" fontId="0" fillId="0" borderId="17" xfId="0" applyNumberFormat="1" applyBorder="1" applyAlignment="1">
      <alignment horizontal="left" vertical="center"/>
    </xf>
    <xf numFmtId="1" fontId="21" fillId="0" borderId="0" xfId="0" applyNumberFormat="1" applyFont="1" applyBorder="1" applyAlignment="1">
      <alignment horizontal="left" vertical="center"/>
    </xf>
    <xf numFmtId="0" fontId="16" fillId="0" borderId="0" xfId="0" applyFont="1"/>
    <xf numFmtId="1" fontId="16" fillId="0" borderId="10" xfId="0" applyNumberFormat="1" applyFont="1" applyBorder="1" applyAlignment="1">
      <alignment vertical="center"/>
    </xf>
    <xf numFmtId="1" fontId="21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horizontal="left" vertical="center"/>
    </xf>
    <xf numFmtId="2" fontId="23" fillId="0" borderId="10" xfId="0" applyNumberFormat="1" applyFont="1" applyFill="1" applyBorder="1" applyAlignment="1">
      <alignment horizontal="center" vertical="center"/>
    </xf>
    <xf numFmtId="0" fontId="16" fillId="0" borderId="14" xfId="0" applyFont="1" applyBorder="1"/>
    <xf numFmtId="1" fontId="23" fillId="0" borderId="15" xfId="0" applyNumberFormat="1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" fontId="23" fillId="33" borderId="12" xfId="0" applyNumberFormat="1" applyFont="1" applyFill="1" applyBorder="1" applyAlignment="1">
      <alignment horizontal="center" vertical="center"/>
    </xf>
    <xf numFmtId="1" fontId="23" fillId="33" borderId="12" xfId="0" applyNumberFormat="1" applyFont="1" applyFill="1" applyBorder="1" applyAlignment="1">
      <alignment horizontal="left" vertical="center"/>
    </xf>
    <xf numFmtId="0" fontId="23" fillId="33" borderId="12" xfId="0" applyFont="1" applyFill="1" applyBorder="1" applyAlignment="1">
      <alignment horizontal="center" vertical="center"/>
    </xf>
    <xf numFmtId="2" fontId="23" fillId="33" borderId="12" xfId="0" applyNumberFormat="1" applyFont="1" applyFill="1" applyBorder="1" applyAlignment="1">
      <alignment horizontal="center" vertical="center"/>
    </xf>
    <xf numFmtId="0" fontId="16" fillId="0" borderId="16" xfId="0" applyFont="1" applyBorder="1"/>
    <xf numFmtId="1" fontId="21" fillId="0" borderId="17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24" fillId="0" borderId="14" xfId="0" applyFont="1" applyBorder="1"/>
    <xf numFmtId="0" fontId="14" fillId="0" borderId="10" xfId="0" applyFont="1" applyBorder="1"/>
    <xf numFmtId="0" fontId="24" fillId="0" borderId="10" xfId="0" applyFont="1" applyBorder="1"/>
    <xf numFmtId="0" fontId="14" fillId="0" borderId="15" xfId="0" applyFont="1" applyBorder="1"/>
    <xf numFmtId="0" fontId="14" fillId="0" borderId="0" xfId="0" applyFont="1"/>
    <xf numFmtId="2" fontId="14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vertical="center"/>
    </xf>
    <xf numFmtId="1" fontId="24" fillId="0" borderId="10" xfId="0" applyNumberFormat="1" applyFont="1" applyBorder="1" applyAlignment="1">
      <alignment vertical="center"/>
    </xf>
    <xf numFmtId="14" fontId="14" fillId="0" borderId="1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left" vertical="center"/>
    </xf>
    <xf numFmtId="14" fontId="14" fillId="0" borderId="15" xfId="0" applyNumberFormat="1" applyFont="1" applyBorder="1" applyAlignment="1">
      <alignment horizontal="center" vertical="center"/>
    </xf>
    <xf numFmtId="0" fontId="23" fillId="0" borderId="11" xfId="0" applyFont="1" applyBorder="1"/>
    <xf numFmtId="0" fontId="23" fillId="33" borderId="13" xfId="0" applyFont="1" applyFill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/>
    <xf numFmtId="0" fontId="23" fillId="0" borderId="10" xfId="0" applyFont="1" applyFill="1" applyBorder="1" applyAlignment="1">
      <alignment horizontal="center" vertic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45">
    <dxf>
      <numFmt numFmtId="19" formatCode="d/m/yyyy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" formatCode="0"/>
      <alignment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" formatCode="0"/>
      <alignment horizontal="general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>
          <fgColor indexed="64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 Narrow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2" name="Tabuľka2" displayName="Tabuľka2" ref="A1:R69" totalsRowShown="0" headerRowDxfId="44" dataDxfId="42" headerRowBorderDxfId="43" tableBorderDxfId="41" totalsRowBorderDxfId="40">
  <sortState ref="A2:R69">
    <sortCondition ref="A2:A69"/>
  </sortState>
  <tableColumns count="18">
    <tableColumn id="1" name="Kat.čís." dataDxfId="39"/>
    <tableColumn id="2" name="Ušné číslo" dataDxfId="38"/>
    <tableColumn id="3" name="Chovateľ" dataDxfId="37"/>
    <tableColumn id="4" name="Nar." dataDxfId="36"/>
    <tableColumn id="5" name="J/K" dataDxfId="35"/>
    <tableColumn id="6" name="Plem." dataDxfId="34"/>
    <tableColumn id="7" name="Otec reg." dataDxfId="33"/>
    <tableColumn id="8" name="Meno otca" dataDxfId="32"/>
    <tableColumn id="9" name="Matka" dataDxfId="31"/>
    <tableColumn id="10" name="PL" dataDxfId="30"/>
    <tableColumn id="11" name="Ldni" dataDxfId="29"/>
    <tableColumn id="12" name="Mlieko" dataDxfId="28"/>
    <tableColumn id="13" name="Tuk" dataDxfId="27"/>
    <tableColumn id="14" name="Tuk%" dataDxfId="26">
      <calculatedColumnFormula>M2/L2*100</calculatedColumnFormula>
    </tableColumn>
    <tableColumn id="15" name="Biel." dataDxfId="25"/>
    <tableColumn id="16" name="Biel%" dataDxfId="24">
      <calculatedColumnFormula>O2/L2*100</calculatedColumnFormula>
    </tableColumn>
    <tableColumn id="17" name="Otelenie" dataDxfId="23"/>
    <tableColumn id="21" name="Poz." dataDxfId="2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uľka3" displayName="Tabuľka3" ref="A1:R29" totalsRowShown="0" dataDxfId="20" headerRowBorderDxfId="21" tableBorderDxfId="19" totalsRowBorderDxfId="18">
  <tableColumns count="18">
    <tableColumn id="1" name="Kategória zvierat" dataDxfId="17"/>
    <tableColumn id="2" name="Katalóg čís." dataDxfId="16"/>
    <tableColumn id="3" name="Ušné číslo" dataDxfId="15"/>
    <tableColumn id="4" name="Chovateľ" dataDxfId="14"/>
    <tableColumn id="5" name="Nar." dataDxfId="13"/>
    <tableColumn id="6" name="J/K" dataDxfId="12"/>
    <tableColumn id="7" name="Plem." dataDxfId="11"/>
    <tableColumn id="8" name="Otec reg." dataDxfId="10"/>
    <tableColumn id="9" name="Meno otca" dataDxfId="9"/>
    <tableColumn id="10" name="Matka" dataDxfId="8"/>
    <tableColumn id="11" name="PL" dataDxfId="7"/>
    <tableColumn id="12" name="Ldni" dataDxfId="6"/>
    <tableColumn id="13" name="Mlieko" dataDxfId="5"/>
    <tableColumn id="14" name="Tuk" dataDxfId="4"/>
    <tableColumn id="15" name="Tuk%" dataDxfId="3">
      <calculatedColumnFormula>N2/M2*100</calculatedColumnFormula>
    </tableColumn>
    <tableColumn id="16" name="Biel." dataDxfId="2"/>
    <tableColumn id="17" name="Biel%" dataDxfId="1">
      <calculatedColumnFormula>P2/M2*100</calculatedColumnFormula>
    </tableColumn>
    <tableColumn id="18" name="Oteleni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9"/>
  <sheetViews>
    <sheetView zoomScaleNormal="100" zoomScaleSheetLayoutView="100" workbookViewId="0">
      <selection sqref="A1:R69"/>
    </sheetView>
  </sheetViews>
  <sheetFormatPr defaultColWidth="9" defaultRowHeight="20.100000000000001" customHeight="1"/>
  <cols>
    <col min="1" max="1" width="7.85546875" style="28" bestFit="1" customWidth="1"/>
    <col min="2" max="2" width="15.28515625" style="3" bestFit="1" customWidth="1"/>
    <col min="3" max="3" width="42.28515625" style="7" bestFit="1" customWidth="1"/>
    <col min="4" max="4" width="10.85546875" style="9" bestFit="1" customWidth="1"/>
    <col min="5" max="5" width="3.7109375" style="9" bestFit="1" customWidth="1"/>
    <col min="6" max="6" width="10.85546875" style="4" bestFit="1" customWidth="1"/>
    <col min="7" max="7" width="8.42578125" style="4" bestFit="1" customWidth="1"/>
    <col min="8" max="8" width="31.7109375" style="40" bestFit="1" customWidth="1"/>
    <col min="9" max="9" width="15.28515625" style="4" bestFit="1" customWidth="1"/>
    <col min="10" max="10" width="3.7109375" style="4" bestFit="1" customWidth="1"/>
    <col min="11" max="11" width="5.140625" style="4" bestFit="1" customWidth="1"/>
    <col min="12" max="12" width="7.5703125" style="4" bestFit="1" customWidth="1"/>
    <col min="13" max="13" width="5.140625" style="4" bestFit="1" customWidth="1"/>
    <col min="14" max="14" width="5.5703125" style="5" bestFit="1" customWidth="1"/>
    <col min="15" max="15" width="5.140625" style="4" bestFit="1" customWidth="1"/>
    <col min="16" max="16" width="5.5703125" style="5" bestFit="1" customWidth="1"/>
    <col min="17" max="17" width="10.140625" style="9" bestFit="1" customWidth="1"/>
    <col min="18" max="18" width="4.140625" style="4" bestFit="1" customWidth="1"/>
    <col min="19" max="16384" width="9" style="22"/>
  </cols>
  <sheetData>
    <row r="1" spans="1:18" s="20" customFormat="1" ht="20.100000000000001" customHeight="1">
      <c r="A1" s="19" t="s">
        <v>3</v>
      </c>
      <c r="B1" s="11" t="s">
        <v>4</v>
      </c>
      <c r="C1" s="12" t="s">
        <v>5</v>
      </c>
      <c r="D1" s="29" t="s">
        <v>34</v>
      </c>
      <c r="E1" s="13" t="s">
        <v>1</v>
      </c>
      <c r="F1" s="14" t="s">
        <v>35</v>
      </c>
      <c r="G1" s="14" t="s">
        <v>10</v>
      </c>
      <c r="H1" s="11" t="s">
        <v>11</v>
      </c>
      <c r="I1" s="14" t="s">
        <v>12</v>
      </c>
      <c r="J1" s="14" t="s">
        <v>0</v>
      </c>
      <c r="K1" s="14" t="s">
        <v>13</v>
      </c>
      <c r="L1" s="14" t="s">
        <v>14</v>
      </c>
      <c r="M1" s="14" t="s">
        <v>15</v>
      </c>
      <c r="N1" s="17" t="s">
        <v>16</v>
      </c>
      <c r="O1" s="14" t="s">
        <v>17</v>
      </c>
      <c r="P1" s="17" t="s">
        <v>18</v>
      </c>
      <c r="Q1" s="15" t="s">
        <v>30</v>
      </c>
      <c r="R1" s="16" t="s">
        <v>32</v>
      </c>
    </row>
    <row r="2" spans="1:18" ht="20.100000000000001" customHeight="1">
      <c r="A2" s="21" t="s">
        <v>6</v>
      </c>
      <c r="B2" s="6" t="s">
        <v>7</v>
      </c>
      <c r="C2" s="6" t="s">
        <v>8</v>
      </c>
      <c r="D2" s="2" t="s">
        <v>9</v>
      </c>
      <c r="E2" s="8" t="s">
        <v>2</v>
      </c>
      <c r="F2" s="2" t="s">
        <v>19</v>
      </c>
      <c r="G2" s="2" t="s">
        <v>20</v>
      </c>
      <c r="H2" s="1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18" t="s">
        <v>27</v>
      </c>
      <c r="O2" s="2" t="s">
        <v>28</v>
      </c>
      <c r="P2" s="18" t="s">
        <v>29</v>
      </c>
      <c r="Q2" s="2" t="s">
        <v>31</v>
      </c>
      <c r="R2" s="10" t="s">
        <v>33</v>
      </c>
    </row>
    <row r="3" spans="1:18" s="25" customFormat="1" ht="20.100000000000001" customHeight="1">
      <c r="A3" s="23">
        <v>1</v>
      </c>
      <c r="B3" s="24" t="s">
        <v>148</v>
      </c>
      <c r="C3" s="24" t="s">
        <v>263</v>
      </c>
      <c r="D3" s="30">
        <v>41640</v>
      </c>
      <c r="E3" s="30" t="s">
        <v>197</v>
      </c>
      <c r="F3" s="31" t="s">
        <v>36</v>
      </c>
      <c r="G3" s="31" t="s">
        <v>37</v>
      </c>
      <c r="H3" s="38" t="s">
        <v>38</v>
      </c>
      <c r="I3" s="31" t="s">
        <v>39</v>
      </c>
      <c r="J3" s="31" t="s">
        <v>40</v>
      </c>
      <c r="K3" s="31">
        <v>305</v>
      </c>
      <c r="L3" s="31">
        <v>10420</v>
      </c>
      <c r="M3" s="31">
        <v>360</v>
      </c>
      <c r="N3" s="32">
        <f>Tabuľka2[[#This Row],[Tuk]]/Tabuľka2[[#This Row],[Mlieko]]*100</f>
        <v>3.45489443378119</v>
      </c>
      <c r="O3" s="31">
        <v>342</v>
      </c>
      <c r="P3" s="32">
        <f>Tabuľka2[[#This Row],[Biel.]]/Tabuľka2[[#This Row],[Mlieko]]*100</f>
        <v>3.2821497120921306</v>
      </c>
      <c r="Q3" s="31"/>
      <c r="R3" s="33"/>
    </row>
    <row r="4" spans="1:18" ht="20.100000000000001" customHeight="1">
      <c r="A4" s="23">
        <v>2</v>
      </c>
      <c r="B4" s="24" t="s">
        <v>149</v>
      </c>
      <c r="C4" s="24" t="s">
        <v>263</v>
      </c>
      <c r="D4" s="30">
        <v>41644</v>
      </c>
      <c r="E4" s="30" t="s">
        <v>197</v>
      </c>
      <c r="F4" s="31" t="s">
        <v>36</v>
      </c>
      <c r="G4" s="31" t="s">
        <v>37</v>
      </c>
      <c r="H4" s="38" t="s">
        <v>38</v>
      </c>
      <c r="I4" s="31" t="s">
        <v>41</v>
      </c>
      <c r="J4" s="31" t="s">
        <v>42</v>
      </c>
      <c r="K4" s="31">
        <v>284</v>
      </c>
      <c r="L4" s="31">
        <v>13841</v>
      </c>
      <c r="M4" s="31">
        <v>393</v>
      </c>
      <c r="N4" s="32">
        <f>Tabuľka2[[#This Row],[Tuk]]/Tabuľka2[[#This Row],[Mlieko]]*100</f>
        <v>2.8393902174698358</v>
      </c>
      <c r="O4" s="31">
        <v>408</v>
      </c>
      <c r="P4" s="32">
        <f>Tabuľka2[[#This Row],[Biel.]]/Tabuľka2[[#This Row],[Mlieko]]*100</f>
        <v>2.9477638898923488</v>
      </c>
      <c r="Q4" s="31"/>
      <c r="R4" s="33"/>
    </row>
    <row r="5" spans="1:18" ht="20.100000000000001" customHeight="1">
      <c r="A5" s="23">
        <v>3</v>
      </c>
      <c r="B5" s="24" t="s">
        <v>150</v>
      </c>
      <c r="C5" s="24" t="s">
        <v>263</v>
      </c>
      <c r="D5" s="30">
        <v>41475</v>
      </c>
      <c r="E5" s="30" t="s">
        <v>197</v>
      </c>
      <c r="F5" s="31" t="s">
        <v>36</v>
      </c>
      <c r="G5" s="31" t="s">
        <v>43</v>
      </c>
      <c r="H5" s="38" t="s">
        <v>44</v>
      </c>
      <c r="I5" s="31" t="s">
        <v>45</v>
      </c>
      <c r="J5" s="31" t="s">
        <v>40</v>
      </c>
      <c r="K5" s="31">
        <v>305</v>
      </c>
      <c r="L5" s="31">
        <v>11592</v>
      </c>
      <c r="M5" s="31">
        <v>418</v>
      </c>
      <c r="N5" s="32">
        <f>Tabuľka2[[#This Row],[Tuk]]/Tabuľka2[[#This Row],[Mlieko]]*100</f>
        <v>3.6059351276742584</v>
      </c>
      <c r="O5" s="31">
        <v>365</v>
      </c>
      <c r="P5" s="32">
        <f>Tabuľka2[[#This Row],[Biel.]]/Tabuľka2[[#This Row],[Mlieko]]*100</f>
        <v>3.1487232574189097</v>
      </c>
      <c r="Q5" s="31"/>
      <c r="R5" s="33"/>
    </row>
    <row r="6" spans="1:18" ht="20.100000000000001" customHeight="1">
      <c r="A6" s="23">
        <v>4</v>
      </c>
      <c r="B6" s="24" t="s">
        <v>151</v>
      </c>
      <c r="C6" s="24" t="s">
        <v>263</v>
      </c>
      <c r="D6" s="30">
        <v>41500</v>
      </c>
      <c r="E6" s="30" t="s">
        <v>197</v>
      </c>
      <c r="F6" s="31" t="s">
        <v>36</v>
      </c>
      <c r="G6" s="31" t="s">
        <v>46</v>
      </c>
      <c r="H6" s="38" t="s">
        <v>47</v>
      </c>
      <c r="I6" s="31" t="s">
        <v>48</v>
      </c>
      <c r="J6" s="31" t="s">
        <v>49</v>
      </c>
      <c r="K6" s="31">
        <v>305</v>
      </c>
      <c r="L6" s="31">
        <v>13670</v>
      </c>
      <c r="M6" s="31">
        <v>400</v>
      </c>
      <c r="N6" s="32">
        <f>Tabuľka2[[#This Row],[Tuk]]/Tabuľka2[[#This Row],[Mlieko]]*100</f>
        <v>2.9261155815654716</v>
      </c>
      <c r="O6" s="31">
        <v>403</v>
      </c>
      <c r="P6" s="32">
        <f>Tabuľka2[[#This Row],[Biel.]]/Tabuľka2[[#This Row],[Mlieko]]*100</f>
        <v>2.9480614484272127</v>
      </c>
      <c r="Q6" s="31"/>
      <c r="R6" s="33"/>
    </row>
    <row r="7" spans="1:18" ht="20.100000000000001" customHeight="1">
      <c r="A7" s="23">
        <v>5</v>
      </c>
      <c r="B7" s="24" t="s">
        <v>152</v>
      </c>
      <c r="C7" s="24" t="s">
        <v>263</v>
      </c>
      <c r="D7" s="30">
        <v>41501</v>
      </c>
      <c r="E7" s="30" t="s">
        <v>197</v>
      </c>
      <c r="F7" s="31" t="s">
        <v>36</v>
      </c>
      <c r="G7" s="31" t="s">
        <v>46</v>
      </c>
      <c r="H7" s="38" t="s">
        <v>47</v>
      </c>
      <c r="I7" s="31" t="s">
        <v>50</v>
      </c>
      <c r="J7" s="31" t="s">
        <v>40</v>
      </c>
      <c r="K7" s="31">
        <v>305</v>
      </c>
      <c r="L7" s="31">
        <v>12028</v>
      </c>
      <c r="M7" s="31">
        <v>395</v>
      </c>
      <c r="N7" s="32">
        <f>Tabuľka2[[#This Row],[Tuk]]/Tabuľka2[[#This Row],[Mlieko]]*100</f>
        <v>3.2840039906883938</v>
      </c>
      <c r="O7" s="31">
        <v>359</v>
      </c>
      <c r="P7" s="32">
        <f>Tabuľka2[[#This Row],[Biel.]]/Tabuľka2[[#This Row],[Mlieko]]*100</f>
        <v>2.9847023611572996</v>
      </c>
      <c r="Q7" s="31"/>
      <c r="R7" s="33"/>
    </row>
    <row r="8" spans="1:18" ht="20.100000000000001" customHeight="1">
      <c r="A8" s="23">
        <v>6</v>
      </c>
      <c r="B8" s="24" t="s">
        <v>153</v>
      </c>
      <c r="C8" s="24" t="s">
        <v>263</v>
      </c>
      <c r="D8" s="30">
        <v>41276</v>
      </c>
      <c r="E8" s="30" t="s">
        <v>197</v>
      </c>
      <c r="F8" s="31" t="s">
        <v>36</v>
      </c>
      <c r="G8" s="31" t="s">
        <v>51</v>
      </c>
      <c r="H8" s="38" t="s">
        <v>52</v>
      </c>
      <c r="I8" s="31" t="s">
        <v>53</v>
      </c>
      <c r="J8" s="31" t="s">
        <v>49</v>
      </c>
      <c r="K8" s="31">
        <v>305</v>
      </c>
      <c r="L8" s="31">
        <v>11549</v>
      </c>
      <c r="M8" s="31">
        <v>480</v>
      </c>
      <c r="N8" s="32">
        <f>Tabuľka2[[#This Row],[Tuk]]/Tabuľka2[[#This Row],[Mlieko]]*100</f>
        <v>4.1562040003463503</v>
      </c>
      <c r="O8" s="31">
        <v>340</v>
      </c>
      <c r="P8" s="32">
        <f>Tabuľka2[[#This Row],[Biel.]]/Tabuľka2[[#This Row],[Mlieko]]*100</f>
        <v>2.943977833578665</v>
      </c>
      <c r="Q8" s="31"/>
      <c r="R8" s="33"/>
    </row>
    <row r="9" spans="1:18" ht="20.100000000000001" customHeight="1">
      <c r="A9" s="23">
        <v>7</v>
      </c>
      <c r="B9" s="24" t="s">
        <v>154</v>
      </c>
      <c r="C9" s="24" t="s">
        <v>263</v>
      </c>
      <c r="D9" s="30">
        <v>41293</v>
      </c>
      <c r="E9" s="30" t="s">
        <v>197</v>
      </c>
      <c r="F9" s="31" t="s">
        <v>36</v>
      </c>
      <c r="G9" s="31" t="s">
        <v>54</v>
      </c>
      <c r="H9" s="38" t="s">
        <v>55</v>
      </c>
      <c r="I9" s="31" t="s">
        <v>56</v>
      </c>
      <c r="J9" s="31" t="s">
        <v>40</v>
      </c>
      <c r="K9" s="31">
        <v>305</v>
      </c>
      <c r="L9" s="31">
        <v>12451</v>
      </c>
      <c r="M9" s="31">
        <v>416</v>
      </c>
      <c r="N9" s="32">
        <f>Tabuľka2[[#This Row],[Tuk]]/Tabuľka2[[#This Row],[Mlieko]]*100</f>
        <v>3.3410971006344874</v>
      </c>
      <c r="O9" s="31">
        <v>383</v>
      </c>
      <c r="P9" s="32">
        <f>Tabuľka2[[#This Row],[Biel.]]/Tabuľka2[[#This Row],[Mlieko]]*100</f>
        <v>3.0760581479399245</v>
      </c>
      <c r="Q9" s="31"/>
      <c r="R9" s="33"/>
    </row>
    <row r="10" spans="1:18" ht="20.100000000000001" customHeight="1">
      <c r="A10" s="23">
        <v>8</v>
      </c>
      <c r="B10" s="24" t="s">
        <v>155</v>
      </c>
      <c r="C10" s="24" t="s">
        <v>264</v>
      </c>
      <c r="D10" s="30">
        <v>41640</v>
      </c>
      <c r="E10" s="30" t="s">
        <v>197</v>
      </c>
      <c r="F10" s="31" t="s">
        <v>36</v>
      </c>
      <c r="G10" s="31" t="s">
        <v>57</v>
      </c>
      <c r="H10" s="38" t="s">
        <v>58</v>
      </c>
      <c r="I10" s="31" t="s">
        <v>59</v>
      </c>
      <c r="J10" s="31"/>
      <c r="K10" s="31">
        <v>174</v>
      </c>
      <c r="L10" s="31">
        <v>6576</v>
      </c>
      <c r="M10" s="31">
        <v>225</v>
      </c>
      <c r="N10" s="32">
        <f>Tabuľka2[[#This Row],[Tuk]]/Tabuľka2[[#This Row],[Mlieko]]*100</f>
        <v>3.4215328467153285</v>
      </c>
      <c r="O10" s="31">
        <v>180</v>
      </c>
      <c r="P10" s="32">
        <f>Tabuľka2[[#This Row],[Biel.]]/Tabuľka2[[#This Row],[Mlieko]]*100</f>
        <v>2.7372262773722631</v>
      </c>
      <c r="Q10" s="31"/>
      <c r="R10" s="33"/>
    </row>
    <row r="11" spans="1:18" ht="20.100000000000001" customHeight="1">
      <c r="A11" s="23">
        <v>9</v>
      </c>
      <c r="B11" s="24" t="s">
        <v>156</v>
      </c>
      <c r="C11" s="24" t="s">
        <v>264</v>
      </c>
      <c r="D11" s="30">
        <v>41648</v>
      </c>
      <c r="E11" s="30" t="s">
        <v>197</v>
      </c>
      <c r="F11" s="31" t="s">
        <v>36</v>
      </c>
      <c r="G11" s="31" t="s">
        <v>60</v>
      </c>
      <c r="H11" s="38" t="s">
        <v>61</v>
      </c>
      <c r="I11" s="31" t="s">
        <v>62</v>
      </c>
      <c r="J11" s="31" t="s">
        <v>40</v>
      </c>
      <c r="K11" s="31">
        <v>305</v>
      </c>
      <c r="L11" s="31">
        <v>9665</v>
      </c>
      <c r="M11" s="31">
        <v>373</v>
      </c>
      <c r="N11" s="32">
        <f>Tabuľka2[[#This Row],[Tuk]]/Tabuľka2[[#This Row],[Mlieko]]*100</f>
        <v>3.8592860838075533</v>
      </c>
      <c r="O11" s="31">
        <v>314</v>
      </c>
      <c r="P11" s="32">
        <f>Tabuľka2[[#This Row],[Biel.]]/Tabuľka2[[#This Row],[Mlieko]]*100</f>
        <v>3.2488360062079669</v>
      </c>
      <c r="Q11" s="31"/>
      <c r="R11" s="33"/>
    </row>
    <row r="12" spans="1:18" ht="20.100000000000001" customHeight="1">
      <c r="A12" s="23">
        <v>10</v>
      </c>
      <c r="B12" s="24" t="s">
        <v>157</v>
      </c>
      <c r="C12" s="24" t="s">
        <v>264</v>
      </c>
      <c r="D12" s="30">
        <v>41657</v>
      </c>
      <c r="E12" s="30" t="s">
        <v>197</v>
      </c>
      <c r="F12" s="31" t="s">
        <v>36</v>
      </c>
      <c r="G12" s="31" t="s">
        <v>63</v>
      </c>
      <c r="H12" s="38" t="s">
        <v>64</v>
      </c>
      <c r="I12" s="31" t="s">
        <v>65</v>
      </c>
      <c r="J12" s="31" t="s">
        <v>49</v>
      </c>
      <c r="K12" s="31">
        <v>305</v>
      </c>
      <c r="L12" s="31">
        <v>9423</v>
      </c>
      <c r="M12" s="31">
        <v>350</v>
      </c>
      <c r="N12" s="32">
        <f>Tabuľka2[[#This Row],[Tuk]]/Tabuľka2[[#This Row],[Mlieko]]*100</f>
        <v>3.7143160352329412</v>
      </c>
      <c r="O12" s="31">
        <v>306</v>
      </c>
      <c r="P12" s="32">
        <f>Tabuľka2[[#This Row],[Biel.]]/Tabuľka2[[#This Row],[Mlieko]]*100</f>
        <v>3.2473734479465137</v>
      </c>
      <c r="Q12" s="31"/>
      <c r="R12" s="33" t="s">
        <v>271</v>
      </c>
    </row>
    <row r="13" spans="1:18" ht="20.100000000000001" customHeight="1">
      <c r="A13" s="23">
        <v>11</v>
      </c>
      <c r="B13" s="24" t="s">
        <v>158</v>
      </c>
      <c r="C13" s="24" t="s">
        <v>264</v>
      </c>
      <c r="D13" s="30">
        <v>41482</v>
      </c>
      <c r="E13" s="30" t="s">
        <v>197</v>
      </c>
      <c r="F13" s="31" t="s">
        <v>36</v>
      </c>
      <c r="G13" s="31" t="s">
        <v>43</v>
      </c>
      <c r="H13" s="38" t="s">
        <v>44</v>
      </c>
      <c r="I13" s="31" t="s">
        <v>66</v>
      </c>
      <c r="J13" s="31" t="s">
        <v>40</v>
      </c>
      <c r="K13" s="31">
        <v>305</v>
      </c>
      <c r="L13" s="31">
        <v>10999</v>
      </c>
      <c r="M13" s="31">
        <v>393</v>
      </c>
      <c r="N13" s="32">
        <f>Tabuľka2[[#This Row],[Tuk]]/Tabuľka2[[#This Row],[Mlieko]]*100</f>
        <v>3.5730520956450587</v>
      </c>
      <c r="O13" s="31">
        <v>342</v>
      </c>
      <c r="P13" s="32">
        <f>Tabuľka2[[#This Row],[Biel.]]/Tabuľka2[[#This Row],[Mlieko]]*100</f>
        <v>3.1093735794163102</v>
      </c>
      <c r="Q13" s="31"/>
      <c r="R13" s="33"/>
    </row>
    <row r="14" spans="1:18" ht="20.100000000000001" customHeight="1">
      <c r="A14" s="23">
        <v>12</v>
      </c>
      <c r="B14" s="24" t="s">
        <v>159</v>
      </c>
      <c r="C14" s="24" t="s">
        <v>264</v>
      </c>
      <c r="D14" s="30">
        <v>41456</v>
      </c>
      <c r="E14" s="30" t="s">
        <v>197</v>
      </c>
      <c r="F14" s="31" t="s">
        <v>36</v>
      </c>
      <c r="G14" s="31" t="s">
        <v>57</v>
      </c>
      <c r="H14" s="38" t="s">
        <v>58</v>
      </c>
      <c r="I14" s="31" t="s">
        <v>67</v>
      </c>
      <c r="J14" s="31" t="s">
        <v>40</v>
      </c>
      <c r="K14" s="31">
        <v>295</v>
      </c>
      <c r="L14" s="31">
        <v>10356</v>
      </c>
      <c r="M14" s="31">
        <v>371</v>
      </c>
      <c r="N14" s="32">
        <f>Tabuľka2[[#This Row],[Tuk]]/Tabuľka2[[#This Row],[Mlieko]]*100</f>
        <v>3.58246427191966</v>
      </c>
      <c r="O14" s="31">
        <v>325</v>
      </c>
      <c r="P14" s="32">
        <f>Tabuľka2[[#This Row],[Biel.]]/Tabuľka2[[#This Row],[Mlieko]]*100</f>
        <v>3.1382773271533408</v>
      </c>
      <c r="Q14" s="31"/>
      <c r="R14" s="33" t="s">
        <v>271</v>
      </c>
    </row>
    <row r="15" spans="1:18" ht="20.100000000000001" customHeight="1">
      <c r="A15" s="23">
        <v>13</v>
      </c>
      <c r="B15" s="24" t="s">
        <v>160</v>
      </c>
      <c r="C15" s="24" t="s">
        <v>264</v>
      </c>
      <c r="D15" s="30">
        <v>41283</v>
      </c>
      <c r="E15" s="30" t="s">
        <v>197</v>
      </c>
      <c r="F15" s="31" t="s">
        <v>36</v>
      </c>
      <c r="G15" s="31" t="s">
        <v>57</v>
      </c>
      <c r="H15" s="38" t="s">
        <v>58</v>
      </c>
      <c r="I15" s="31" t="s">
        <v>68</v>
      </c>
      <c r="J15" s="31" t="s">
        <v>40</v>
      </c>
      <c r="K15" s="31">
        <v>286</v>
      </c>
      <c r="L15" s="31">
        <v>9455</v>
      </c>
      <c r="M15" s="31">
        <v>354</v>
      </c>
      <c r="N15" s="32">
        <f>Tabuľka2[[#This Row],[Tuk]]/Tabuľka2[[#This Row],[Mlieko]]*100</f>
        <v>3.7440507667900578</v>
      </c>
      <c r="O15" s="31">
        <v>313</v>
      </c>
      <c r="P15" s="32">
        <f>Tabuľka2[[#This Row],[Biel.]]/Tabuľka2[[#This Row],[Mlieko]]*100</f>
        <v>3.3104177683765204</v>
      </c>
      <c r="Q15" s="31"/>
      <c r="R15" s="33" t="s">
        <v>271</v>
      </c>
    </row>
    <row r="16" spans="1:18" ht="20.100000000000001" customHeight="1">
      <c r="A16" s="23">
        <v>14</v>
      </c>
      <c r="B16" s="24" t="s">
        <v>161</v>
      </c>
      <c r="C16" s="24" t="s">
        <v>264</v>
      </c>
      <c r="D16" s="30">
        <v>41298</v>
      </c>
      <c r="E16" s="30" t="s">
        <v>197</v>
      </c>
      <c r="F16" s="31" t="s">
        <v>36</v>
      </c>
      <c r="G16" s="31" t="s">
        <v>69</v>
      </c>
      <c r="H16" s="38" t="s">
        <v>70</v>
      </c>
      <c r="I16" s="31" t="s">
        <v>71</v>
      </c>
      <c r="J16" s="31" t="s">
        <v>49</v>
      </c>
      <c r="K16" s="31">
        <v>305</v>
      </c>
      <c r="L16" s="31">
        <v>14107</v>
      </c>
      <c r="M16" s="31">
        <v>526</v>
      </c>
      <c r="N16" s="32">
        <f>Tabuľka2[[#This Row],[Tuk]]/Tabuľka2[[#This Row],[Mlieko]]*100</f>
        <v>3.7286453533706672</v>
      </c>
      <c r="O16" s="31">
        <v>430</v>
      </c>
      <c r="P16" s="32">
        <f>Tabuľka2[[#This Row],[Biel.]]/Tabuľka2[[#This Row],[Mlieko]]*100</f>
        <v>3.0481321329836253</v>
      </c>
      <c r="Q16" s="31"/>
      <c r="R16" s="33"/>
    </row>
    <row r="17" spans="1:18" ht="20.100000000000001" customHeight="1">
      <c r="A17" s="23">
        <v>15</v>
      </c>
      <c r="B17" s="24" t="s">
        <v>162</v>
      </c>
      <c r="C17" s="24" t="s">
        <v>264</v>
      </c>
      <c r="D17" s="30">
        <v>41326</v>
      </c>
      <c r="E17" s="30" t="s">
        <v>197</v>
      </c>
      <c r="F17" s="31" t="s">
        <v>36</v>
      </c>
      <c r="G17" s="31" t="s">
        <v>43</v>
      </c>
      <c r="H17" s="38" t="s">
        <v>44</v>
      </c>
      <c r="I17" s="31" t="s">
        <v>72</v>
      </c>
      <c r="J17" s="31" t="s">
        <v>40</v>
      </c>
      <c r="K17" s="31">
        <v>305</v>
      </c>
      <c r="L17" s="31">
        <v>10302</v>
      </c>
      <c r="M17" s="31">
        <v>337</v>
      </c>
      <c r="N17" s="32">
        <f>Tabuľka2[[#This Row],[Tuk]]/Tabuľka2[[#This Row],[Mlieko]]*100</f>
        <v>3.2712094738885651</v>
      </c>
      <c r="O17" s="31">
        <v>340</v>
      </c>
      <c r="P17" s="32">
        <f>Tabuľka2[[#This Row],[Biel.]]/Tabuľka2[[#This Row],[Mlieko]]*100</f>
        <v>3.3003300330032999</v>
      </c>
      <c r="Q17" s="31"/>
      <c r="R17" s="33"/>
    </row>
    <row r="18" spans="1:18" ht="20.100000000000001" customHeight="1">
      <c r="A18" s="23">
        <v>16</v>
      </c>
      <c r="B18" s="24" t="s">
        <v>163</v>
      </c>
      <c r="C18" s="24" t="s">
        <v>272</v>
      </c>
      <c r="D18" s="30">
        <v>41654</v>
      </c>
      <c r="E18" s="30" t="s">
        <v>197</v>
      </c>
      <c r="F18" s="31" t="s">
        <v>36</v>
      </c>
      <c r="G18" s="31" t="s">
        <v>73</v>
      </c>
      <c r="H18" s="38" t="s">
        <v>74</v>
      </c>
      <c r="I18" s="31" t="s">
        <v>75</v>
      </c>
      <c r="J18" s="31"/>
      <c r="K18" s="31">
        <v>160</v>
      </c>
      <c r="L18" s="31">
        <v>4681</v>
      </c>
      <c r="M18" s="31">
        <v>198</v>
      </c>
      <c r="N18" s="32">
        <f>Tabuľka2[[#This Row],[Tuk]]/Tabuľka2[[#This Row],[Mlieko]]*100</f>
        <v>4.2298654133732105</v>
      </c>
      <c r="O18" s="31">
        <v>153</v>
      </c>
      <c r="P18" s="32">
        <f>Tabuľka2[[#This Row],[Biel.]]/Tabuľka2[[#This Row],[Mlieko]]*100</f>
        <v>3.2685323648792992</v>
      </c>
      <c r="Q18" s="31"/>
      <c r="R18" s="33"/>
    </row>
    <row r="19" spans="1:18" ht="20.100000000000001" customHeight="1">
      <c r="A19" s="23">
        <v>17</v>
      </c>
      <c r="B19" s="24" t="s">
        <v>164</v>
      </c>
      <c r="C19" s="24" t="s">
        <v>272</v>
      </c>
      <c r="D19" s="30">
        <v>41657</v>
      </c>
      <c r="E19" s="30" t="s">
        <v>197</v>
      </c>
      <c r="F19" s="31" t="s">
        <v>36</v>
      </c>
      <c r="G19" s="31" t="s">
        <v>76</v>
      </c>
      <c r="H19" s="38" t="s">
        <v>77</v>
      </c>
      <c r="I19" s="31" t="s">
        <v>78</v>
      </c>
      <c r="J19" s="31" t="s">
        <v>40</v>
      </c>
      <c r="K19" s="31">
        <v>305</v>
      </c>
      <c r="L19" s="31">
        <v>9271</v>
      </c>
      <c r="M19" s="31">
        <v>320</v>
      </c>
      <c r="N19" s="32">
        <f>Tabuľka2[[#This Row],[Tuk]]/Tabuľka2[[#This Row],[Mlieko]]*100</f>
        <v>3.4516233416028475</v>
      </c>
      <c r="O19" s="31">
        <v>318</v>
      </c>
      <c r="P19" s="32">
        <f>Tabuľka2[[#This Row],[Biel.]]/Tabuľka2[[#This Row],[Mlieko]]*100</f>
        <v>3.4300506957178296</v>
      </c>
      <c r="Q19" s="31"/>
      <c r="R19" s="33" t="s">
        <v>271</v>
      </c>
    </row>
    <row r="20" spans="1:18" ht="20.100000000000001" customHeight="1">
      <c r="A20" s="23">
        <v>18</v>
      </c>
      <c r="B20" s="24" t="s">
        <v>165</v>
      </c>
      <c r="C20" s="24" t="s">
        <v>272</v>
      </c>
      <c r="D20" s="30">
        <v>41660</v>
      </c>
      <c r="E20" s="30" t="s">
        <v>197</v>
      </c>
      <c r="F20" s="31" t="s">
        <v>36</v>
      </c>
      <c r="G20" s="31" t="s">
        <v>79</v>
      </c>
      <c r="H20" s="38" t="s">
        <v>80</v>
      </c>
      <c r="I20" s="31" t="s">
        <v>81</v>
      </c>
      <c r="J20" s="31" t="s">
        <v>49</v>
      </c>
      <c r="K20" s="31">
        <v>305</v>
      </c>
      <c r="L20" s="31">
        <v>11764</v>
      </c>
      <c r="M20" s="31">
        <v>416</v>
      </c>
      <c r="N20" s="32">
        <f>Tabuľka2[[#This Row],[Tuk]]/Tabuľka2[[#This Row],[Mlieko]]*100</f>
        <v>3.5362121727303637</v>
      </c>
      <c r="O20" s="31">
        <v>382</v>
      </c>
      <c r="P20" s="32">
        <f>Tabuľka2[[#This Row],[Biel.]]/Tabuľka2[[#This Row],[Mlieko]]*100</f>
        <v>3.2471948316899013</v>
      </c>
      <c r="Q20" s="31"/>
      <c r="R20" s="33"/>
    </row>
    <row r="21" spans="1:18" ht="20.100000000000001" customHeight="1">
      <c r="A21" s="23">
        <v>19</v>
      </c>
      <c r="B21" s="24" t="s">
        <v>166</v>
      </c>
      <c r="C21" s="24" t="s">
        <v>272</v>
      </c>
      <c r="D21" s="30">
        <v>41494</v>
      </c>
      <c r="E21" s="30" t="s">
        <v>197</v>
      </c>
      <c r="F21" s="31" t="s">
        <v>82</v>
      </c>
      <c r="G21" s="31" t="s">
        <v>83</v>
      </c>
      <c r="H21" s="38" t="s">
        <v>84</v>
      </c>
      <c r="I21" s="31" t="s">
        <v>85</v>
      </c>
      <c r="J21" s="31" t="s">
        <v>49</v>
      </c>
      <c r="K21" s="31">
        <v>305</v>
      </c>
      <c r="L21" s="31">
        <v>11095</v>
      </c>
      <c r="M21" s="31">
        <v>370</v>
      </c>
      <c r="N21" s="32">
        <f>Tabuľka2[[#This Row],[Tuk]]/Tabuľka2[[#This Row],[Mlieko]]*100</f>
        <v>3.3348355114916628</v>
      </c>
      <c r="O21" s="31">
        <v>347</v>
      </c>
      <c r="P21" s="32">
        <f>Tabuľka2[[#This Row],[Biel.]]/Tabuľka2[[#This Row],[Mlieko]]*100</f>
        <v>3.1275349256421809</v>
      </c>
      <c r="Q21" s="31"/>
      <c r="R21" s="33"/>
    </row>
    <row r="22" spans="1:18" ht="20.100000000000001" customHeight="1">
      <c r="A22" s="23">
        <v>20</v>
      </c>
      <c r="B22" s="24" t="s">
        <v>167</v>
      </c>
      <c r="C22" s="24" t="s">
        <v>272</v>
      </c>
      <c r="D22" s="30">
        <v>41498</v>
      </c>
      <c r="E22" s="30" t="s">
        <v>197</v>
      </c>
      <c r="F22" s="31" t="s">
        <v>36</v>
      </c>
      <c r="G22" s="31" t="s">
        <v>86</v>
      </c>
      <c r="H22" s="38" t="s">
        <v>87</v>
      </c>
      <c r="I22" s="31" t="s">
        <v>88</v>
      </c>
      <c r="J22" s="31" t="s">
        <v>40</v>
      </c>
      <c r="K22" s="31">
        <v>305</v>
      </c>
      <c r="L22" s="31">
        <v>9150</v>
      </c>
      <c r="M22" s="31">
        <v>310</v>
      </c>
      <c r="N22" s="32">
        <f>Tabuľka2[[#This Row],[Tuk]]/Tabuľka2[[#This Row],[Mlieko]]*100</f>
        <v>3.3879781420765025</v>
      </c>
      <c r="O22" s="31">
        <v>287</v>
      </c>
      <c r="P22" s="32">
        <f>Tabuľka2[[#This Row],[Biel.]]/Tabuľka2[[#This Row],[Mlieko]]*100</f>
        <v>3.1366120218579234</v>
      </c>
      <c r="Q22" s="31"/>
      <c r="R22" s="33" t="s">
        <v>271</v>
      </c>
    </row>
    <row r="23" spans="1:18" ht="20.100000000000001" customHeight="1">
      <c r="A23" s="23">
        <v>21</v>
      </c>
      <c r="B23" s="24" t="s">
        <v>168</v>
      </c>
      <c r="C23" s="24" t="s">
        <v>272</v>
      </c>
      <c r="D23" s="30">
        <v>41505</v>
      </c>
      <c r="E23" s="30" t="s">
        <v>197</v>
      </c>
      <c r="F23" s="31" t="s">
        <v>36</v>
      </c>
      <c r="G23" s="31" t="s">
        <v>76</v>
      </c>
      <c r="H23" s="38" t="s">
        <v>77</v>
      </c>
      <c r="I23" s="31" t="s">
        <v>89</v>
      </c>
      <c r="J23" s="31" t="s">
        <v>90</v>
      </c>
      <c r="K23" s="31">
        <v>305</v>
      </c>
      <c r="L23" s="31">
        <v>11998</v>
      </c>
      <c r="M23" s="31">
        <v>420</v>
      </c>
      <c r="N23" s="32">
        <f>Tabuľka2[[#This Row],[Tuk]]/Tabuľka2[[#This Row],[Mlieko]]*100</f>
        <v>3.5005834305717616</v>
      </c>
      <c r="O23" s="31">
        <v>370</v>
      </c>
      <c r="P23" s="32">
        <f>Tabuľka2[[#This Row],[Biel.]]/Tabuľka2[[#This Row],[Mlieko]]*100</f>
        <v>3.0838473078846471</v>
      </c>
      <c r="Q23" s="31"/>
      <c r="R23" s="33"/>
    </row>
    <row r="24" spans="1:18" ht="20.100000000000001" customHeight="1">
      <c r="A24" s="23">
        <v>22</v>
      </c>
      <c r="B24" s="24" t="s">
        <v>169</v>
      </c>
      <c r="C24" s="24" t="s">
        <v>272</v>
      </c>
      <c r="D24" s="30">
        <v>41275</v>
      </c>
      <c r="E24" s="30" t="s">
        <v>197</v>
      </c>
      <c r="F24" s="31" t="s">
        <v>36</v>
      </c>
      <c r="G24" s="31" t="s">
        <v>91</v>
      </c>
      <c r="H24" s="38" t="s">
        <v>92</v>
      </c>
      <c r="I24" s="31" t="s">
        <v>93</v>
      </c>
      <c r="J24" s="31" t="s">
        <v>49</v>
      </c>
      <c r="K24" s="31">
        <v>305</v>
      </c>
      <c r="L24" s="31">
        <v>10119</v>
      </c>
      <c r="M24" s="31">
        <v>373</v>
      </c>
      <c r="N24" s="32">
        <f>Tabuľka2[[#This Row],[Tuk]]/Tabuľka2[[#This Row],[Mlieko]]*100</f>
        <v>3.6861349935764407</v>
      </c>
      <c r="O24" s="31">
        <v>321</v>
      </c>
      <c r="P24" s="32">
        <f>Tabuľka2[[#This Row],[Biel.]]/Tabuľka2[[#This Row],[Mlieko]]*100</f>
        <v>3.1722502223539872</v>
      </c>
      <c r="Q24" s="31"/>
      <c r="R24" s="33"/>
    </row>
    <row r="25" spans="1:18" ht="20.100000000000001" customHeight="1">
      <c r="A25" s="23">
        <v>23</v>
      </c>
      <c r="B25" s="24" t="s">
        <v>170</v>
      </c>
      <c r="C25" s="24" t="s">
        <v>272</v>
      </c>
      <c r="D25" s="30">
        <v>41277</v>
      </c>
      <c r="E25" s="30" t="s">
        <v>197</v>
      </c>
      <c r="F25" s="31" t="s">
        <v>36</v>
      </c>
      <c r="G25" s="31" t="s">
        <v>94</v>
      </c>
      <c r="H25" s="38" t="s">
        <v>95</v>
      </c>
      <c r="I25" s="31" t="s">
        <v>96</v>
      </c>
      <c r="J25" s="31" t="s">
        <v>42</v>
      </c>
      <c r="K25" s="31">
        <v>305</v>
      </c>
      <c r="L25" s="31">
        <v>11542</v>
      </c>
      <c r="M25" s="31">
        <v>332</v>
      </c>
      <c r="N25" s="32">
        <f>Tabuľka2[[#This Row],[Tuk]]/Tabuľka2[[#This Row],[Mlieko]]*100</f>
        <v>2.8764512216253681</v>
      </c>
      <c r="O25" s="31">
        <v>357</v>
      </c>
      <c r="P25" s="32">
        <f>Tabuľka2[[#This Row],[Biel.]]/Tabuľka2[[#This Row],[Mlieko]]*100</f>
        <v>3.0930514642176399</v>
      </c>
      <c r="Q25" s="31"/>
      <c r="R25" s="33"/>
    </row>
    <row r="26" spans="1:18" ht="20.100000000000001" customHeight="1">
      <c r="A26" s="23">
        <v>24</v>
      </c>
      <c r="B26" s="24" t="s">
        <v>171</v>
      </c>
      <c r="C26" s="24" t="s">
        <v>272</v>
      </c>
      <c r="D26" s="30">
        <v>41279</v>
      </c>
      <c r="E26" s="30" t="s">
        <v>197</v>
      </c>
      <c r="F26" s="31" t="s">
        <v>36</v>
      </c>
      <c r="G26" s="31" t="s">
        <v>91</v>
      </c>
      <c r="H26" s="38" t="s">
        <v>92</v>
      </c>
      <c r="I26" s="31" t="s">
        <v>97</v>
      </c>
      <c r="J26" s="31" t="s">
        <v>40</v>
      </c>
      <c r="K26" s="31">
        <v>305</v>
      </c>
      <c r="L26" s="31">
        <v>8039</v>
      </c>
      <c r="M26" s="31">
        <v>275</v>
      </c>
      <c r="N26" s="32">
        <f>Tabuľka2[[#This Row],[Tuk]]/Tabuľka2[[#This Row],[Mlieko]]*100</f>
        <v>3.4208234855081474</v>
      </c>
      <c r="O26" s="31">
        <v>241</v>
      </c>
      <c r="P26" s="32">
        <f>Tabuľka2[[#This Row],[Biel.]]/Tabuľka2[[#This Row],[Mlieko]]*100</f>
        <v>2.9978853091180495</v>
      </c>
      <c r="Q26" s="31"/>
      <c r="R26" s="33" t="s">
        <v>271</v>
      </c>
    </row>
    <row r="27" spans="1:18" ht="20.100000000000001" customHeight="1">
      <c r="A27" s="23">
        <v>25</v>
      </c>
      <c r="B27" s="24" t="s">
        <v>172</v>
      </c>
      <c r="C27" s="24" t="s">
        <v>272</v>
      </c>
      <c r="D27" s="30">
        <v>41288</v>
      </c>
      <c r="E27" s="30" t="s">
        <v>197</v>
      </c>
      <c r="F27" s="31" t="s">
        <v>36</v>
      </c>
      <c r="G27" s="31" t="s">
        <v>76</v>
      </c>
      <c r="H27" s="38" t="s">
        <v>77</v>
      </c>
      <c r="I27" s="31" t="s">
        <v>98</v>
      </c>
      <c r="J27" s="31"/>
      <c r="K27" s="31">
        <v>15</v>
      </c>
      <c r="L27" s="31">
        <v>401</v>
      </c>
      <c r="M27" s="31">
        <v>17</v>
      </c>
      <c r="N27" s="32">
        <f>Tabuľka2[[#This Row],[Tuk]]/Tabuľka2[[#This Row],[Mlieko]]*100</f>
        <v>4.2394014962593518</v>
      </c>
      <c r="O27" s="31">
        <v>12</v>
      </c>
      <c r="P27" s="32">
        <f>Tabuľka2[[#This Row],[Biel.]]/Tabuľka2[[#This Row],[Mlieko]]*100</f>
        <v>2.9925187032418954</v>
      </c>
      <c r="Q27" s="31"/>
      <c r="R27" s="33"/>
    </row>
    <row r="28" spans="1:18" ht="20.100000000000001" customHeight="1">
      <c r="A28" s="23">
        <v>26</v>
      </c>
      <c r="B28" s="24" t="s">
        <v>173</v>
      </c>
      <c r="C28" s="24" t="s">
        <v>265</v>
      </c>
      <c r="D28" s="30">
        <v>41481</v>
      </c>
      <c r="E28" s="30" t="s">
        <v>197</v>
      </c>
      <c r="F28" s="31" t="s">
        <v>36</v>
      </c>
      <c r="G28" s="31" t="s">
        <v>99</v>
      </c>
      <c r="H28" s="38" t="s">
        <v>100</v>
      </c>
      <c r="I28" s="31" t="s">
        <v>101</v>
      </c>
      <c r="J28" s="31" t="s">
        <v>40</v>
      </c>
      <c r="K28" s="31">
        <v>305</v>
      </c>
      <c r="L28" s="31">
        <v>6861</v>
      </c>
      <c r="M28" s="31">
        <v>276</v>
      </c>
      <c r="N28" s="32">
        <f>Tabuľka2[[#This Row],[Tuk]]/Tabuľka2[[#This Row],[Mlieko]]*100</f>
        <v>4.0227372103191952</v>
      </c>
      <c r="O28" s="31">
        <v>207</v>
      </c>
      <c r="P28" s="32">
        <f>Tabuľka2[[#This Row],[Biel.]]/Tabuľka2[[#This Row],[Mlieko]]*100</f>
        <v>3.0170529077393966</v>
      </c>
      <c r="Q28" s="31"/>
      <c r="R28" s="33"/>
    </row>
    <row r="29" spans="1:18" ht="20.100000000000001" customHeight="1">
      <c r="A29" s="23">
        <v>27</v>
      </c>
      <c r="B29" s="24" t="s">
        <v>174</v>
      </c>
      <c r="C29" s="24" t="s">
        <v>265</v>
      </c>
      <c r="D29" s="30">
        <v>41486</v>
      </c>
      <c r="E29" s="30" t="s">
        <v>197</v>
      </c>
      <c r="F29" s="31" t="s">
        <v>36</v>
      </c>
      <c r="G29" s="31" t="s">
        <v>102</v>
      </c>
      <c r="H29" s="38" t="s">
        <v>103</v>
      </c>
      <c r="I29" s="31" t="s">
        <v>104</v>
      </c>
      <c r="J29" s="31" t="s">
        <v>49</v>
      </c>
      <c r="K29" s="31">
        <v>305</v>
      </c>
      <c r="L29" s="31">
        <v>8819</v>
      </c>
      <c r="M29" s="31">
        <v>309</v>
      </c>
      <c r="N29" s="32">
        <f>Tabuľka2[[#This Row],[Tuk]]/Tabuľka2[[#This Row],[Mlieko]]*100</f>
        <v>3.5037986166232002</v>
      </c>
      <c r="O29" s="31">
        <v>301</v>
      </c>
      <c r="P29" s="32">
        <f>Tabuľka2[[#This Row],[Biel.]]/Tabuľka2[[#This Row],[Mlieko]]*100</f>
        <v>3.4130853838303663</v>
      </c>
      <c r="Q29" s="31"/>
      <c r="R29" s="33" t="s">
        <v>271</v>
      </c>
    </row>
    <row r="30" spans="1:18" ht="20.100000000000001" customHeight="1">
      <c r="A30" s="23">
        <v>28</v>
      </c>
      <c r="B30" s="24" t="s">
        <v>175</v>
      </c>
      <c r="C30" s="24" t="s">
        <v>265</v>
      </c>
      <c r="D30" s="30">
        <v>41487</v>
      </c>
      <c r="E30" s="30" t="s">
        <v>197</v>
      </c>
      <c r="F30" s="31" t="s">
        <v>36</v>
      </c>
      <c r="G30" s="31" t="s">
        <v>105</v>
      </c>
      <c r="H30" s="38" t="s">
        <v>106</v>
      </c>
      <c r="I30" s="31" t="s">
        <v>107</v>
      </c>
      <c r="J30" s="31" t="s">
        <v>40</v>
      </c>
      <c r="K30" s="31">
        <v>305</v>
      </c>
      <c r="L30" s="31">
        <v>7581</v>
      </c>
      <c r="M30" s="31">
        <v>299</v>
      </c>
      <c r="N30" s="32">
        <f>Tabuľka2[[#This Row],[Tuk]]/Tabuľka2[[#This Row],[Mlieko]]*100</f>
        <v>3.9440707030734732</v>
      </c>
      <c r="O30" s="31">
        <v>238</v>
      </c>
      <c r="P30" s="32">
        <f>Tabuľka2[[#This Row],[Biel.]]/Tabuľka2[[#This Row],[Mlieko]]*100</f>
        <v>3.1394275161588179</v>
      </c>
      <c r="Q30" s="31"/>
      <c r="R30" s="33"/>
    </row>
    <row r="31" spans="1:18" ht="20.100000000000001" customHeight="1">
      <c r="A31" s="23">
        <v>29</v>
      </c>
      <c r="B31" s="24" t="s">
        <v>176</v>
      </c>
      <c r="C31" s="24" t="s">
        <v>265</v>
      </c>
      <c r="D31" s="30">
        <v>41285</v>
      </c>
      <c r="E31" s="30" t="s">
        <v>197</v>
      </c>
      <c r="F31" s="31" t="s">
        <v>36</v>
      </c>
      <c r="G31" s="31" t="s">
        <v>108</v>
      </c>
      <c r="H31" s="38" t="s">
        <v>109</v>
      </c>
      <c r="I31" s="31" t="s">
        <v>110</v>
      </c>
      <c r="J31" s="31" t="s">
        <v>49</v>
      </c>
      <c r="K31" s="31">
        <v>305</v>
      </c>
      <c r="L31" s="31">
        <v>10779</v>
      </c>
      <c r="M31" s="31">
        <v>428</v>
      </c>
      <c r="N31" s="32">
        <f>Tabuľka2[[#This Row],[Tuk]]/Tabuľka2[[#This Row],[Mlieko]]*100</f>
        <v>3.9706837368958157</v>
      </c>
      <c r="O31" s="31">
        <v>338</v>
      </c>
      <c r="P31" s="32">
        <f>Tabuľka2[[#This Row],[Biel.]]/Tabuľka2[[#This Row],[Mlieko]]*100</f>
        <v>3.1357268763336119</v>
      </c>
      <c r="Q31" s="31"/>
      <c r="R31" s="33"/>
    </row>
    <row r="32" spans="1:18" ht="20.100000000000001" customHeight="1">
      <c r="A32" s="23">
        <v>30</v>
      </c>
      <c r="B32" s="24" t="s">
        <v>177</v>
      </c>
      <c r="C32" s="24" t="s">
        <v>265</v>
      </c>
      <c r="D32" s="30">
        <v>41324</v>
      </c>
      <c r="E32" s="30" t="s">
        <v>197</v>
      </c>
      <c r="F32" s="31" t="s">
        <v>36</v>
      </c>
      <c r="G32" s="31" t="s">
        <v>105</v>
      </c>
      <c r="H32" s="38" t="s">
        <v>106</v>
      </c>
      <c r="I32" s="31" t="s">
        <v>111</v>
      </c>
      <c r="J32" s="31" t="s">
        <v>49</v>
      </c>
      <c r="K32" s="31">
        <v>305</v>
      </c>
      <c r="L32" s="31">
        <v>9102</v>
      </c>
      <c r="M32" s="31">
        <v>331</v>
      </c>
      <c r="N32" s="32">
        <f>Tabuľka2[[#This Row],[Tuk]]/Tabuľka2[[#This Row],[Mlieko]]*100</f>
        <v>3.6365633926609533</v>
      </c>
      <c r="O32" s="31">
        <v>307</v>
      </c>
      <c r="P32" s="32">
        <f>Tabuľka2[[#This Row],[Biel.]]/Tabuľka2[[#This Row],[Mlieko]]*100</f>
        <v>3.3728850802021535</v>
      </c>
      <c r="Q32" s="31"/>
      <c r="R32" s="33"/>
    </row>
    <row r="33" spans="1:18" ht="20.100000000000001" customHeight="1">
      <c r="A33" s="23">
        <v>31</v>
      </c>
      <c r="B33" s="24" t="s">
        <v>178</v>
      </c>
      <c r="C33" s="24" t="s">
        <v>266</v>
      </c>
      <c r="D33" s="30">
        <v>41288</v>
      </c>
      <c r="E33" s="30" t="s">
        <v>197</v>
      </c>
      <c r="F33" s="31" t="s">
        <v>36</v>
      </c>
      <c r="G33" s="31" t="s">
        <v>112</v>
      </c>
      <c r="H33" s="38" t="s">
        <v>113</v>
      </c>
      <c r="I33" s="31" t="s">
        <v>114</v>
      </c>
      <c r="J33" s="31" t="s">
        <v>42</v>
      </c>
      <c r="K33" s="31">
        <v>305</v>
      </c>
      <c r="L33" s="31">
        <v>11191</v>
      </c>
      <c r="M33" s="31">
        <v>362</v>
      </c>
      <c r="N33" s="32">
        <f>Tabuľka2[[#This Row],[Tuk]]/Tabuľka2[[#This Row],[Mlieko]]*100</f>
        <v>3.2347422035564297</v>
      </c>
      <c r="O33" s="31">
        <v>339</v>
      </c>
      <c r="P33" s="32">
        <f>Tabuľka2[[#This Row],[Biel.]]/Tabuľka2[[#This Row],[Mlieko]]*100</f>
        <v>3.0292199088553304</v>
      </c>
      <c r="Q33" s="31"/>
      <c r="R33" s="33"/>
    </row>
    <row r="34" spans="1:18" ht="20.100000000000001" customHeight="1">
      <c r="A34" s="23">
        <v>32</v>
      </c>
      <c r="B34" s="24" t="s">
        <v>179</v>
      </c>
      <c r="C34" s="24" t="s">
        <v>266</v>
      </c>
      <c r="D34" s="30">
        <v>41298</v>
      </c>
      <c r="E34" s="30" t="s">
        <v>197</v>
      </c>
      <c r="F34" s="31" t="s">
        <v>36</v>
      </c>
      <c r="G34" s="31" t="s">
        <v>112</v>
      </c>
      <c r="H34" s="38" t="s">
        <v>113</v>
      </c>
      <c r="I34" s="31" t="s">
        <v>115</v>
      </c>
      <c r="J34" s="31" t="s">
        <v>49</v>
      </c>
      <c r="K34" s="31">
        <v>269</v>
      </c>
      <c r="L34" s="31">
        <v>12812</v>
      </c>
      <c r="M34" s="31">
        <v>422</v>
      </c>
      <c r="N34" s="32">
        <f>Tabuľka2[[#This Row],[Tuk]]/Tabuľka2[[#This Row],[Mlieko]]*100</f>
        <v>3.2937870746175464</v>
      </c>
      <c r="O34" s="31">
        <v>394</v>
      </c>
      <c r="P34" s="32">
        <f>Tabuľka2[[#This Row],[Biel.]]/Tabuľka2[[#This Row],[Mlieko]]*100</f>
        <v>3.0752419606618795</v>
      </c>
      <c r="Q34" s="31"/>
      <c r="R34" s="33"/>
    </row>
    <row r="35" spans="1:18" ht="20.100000000000001" customHeight="1">
      <c r="A35" s="23">
        <v>33</v>
      </c>
      <c r="B35" s="24" t="s">
        <v>180</v>
      </c>
      <c r="C35" s="24" t="s">
        <v>266</v>
      </c>
      <c r="D35" s="30">
        <v>41294</v>
      </c>
      <c r="E35" s="30" t="s">
        <v>197</v>
      </c>
      <c r="F35" s="31" t="s">
        <v>36</v>
      </c>
      <c r="G35" s="31" t="s">
        <v>116</v>
      </c>
      <c r="H35" s="38" t="s">
        <v>117</v>
      </c>
      <c r="I35" s="31" t="s">
        <v>118</v>
      </c>
      <c r="J35" s="31"/>
      <c r="K35" s="31">
        <v>30</v>
      </c>
      <c r="L35" s="31">
        <v>840</v>
      </c>
      <c r="M35" s="31">
        <v>31</v>
      </c>
      <c r="N35" s="32">
        <f>Tabuľka2[[#This Row],[Tuk]]/Tabuľka2[[#This Row],[Mlieko]]*100</f>
        <v>3.6904761904761907</v>
      </c>
      <c r="O35" s="31">
        <v>28</v>
      </c>
      <c r="P35" s="32">
        <f>Tabuľka2[[#This Row],[Biel.]]/Tabuľka2[[#This Row],[Mlieko]]*100</f>
        <v>3.3333333333333335</v>
      </c>
      <c r="Q35" s="31"/>
      <c r="R35" s="33"/>
    </row>
    <row r="36" spans="1:18" ht="20.100000000000001" customHeight="1">
      <c r="A36" s="23">
        <v>34</v>
      </c>
      <c r="B36" s="24" t="s">
        <v>181</v>
      </c>
      <c r="C36" s="24" t="s">
        <v>266</v>
      </c>
      <c r="D36" s="30">
        <v>41301</v>
      </c>
      <c r="E36" s="30" t="s">
        <v>197</v>
      </c>
      <c r="F36" s="31" t="s">
        <v>36</v>
      </c>
      <c r="G36" s="31" t="s">
        <v>112</v>
      </c>
      <c r="H36" s="38" t="s">
        <v>113</v>
      </c>
      <c r="I36" s="31" t="s">
        <v>119</v>
      </c>
      <c r="J36" s="31" t="s">
        <v>40</v>
      </c>
      <c r="K36" s="31">
        <v>305</v>
      </c>
      <c r="L36" s="31">
        <v>11900</v>
      </c>
      <c r="M36" s="31">
        <v>386</v>
      </c>
      <c r="N36" s="32">
        <f>Tabuľka2[[#This Row],[Tuk]]/Tabuľka2[[#This Row],[Mlieko]]*100</f>
        <v>3.2436974789915967</v>
      </c>
      <c r="O36" s="31">
        <v>381</v>
      </c>
      <c r="P36" s="32">
        <f>Tabuľka2[[#This Row],[Biel.]]/Tabuľka2[[#This Row],[Mlieko]]*100</f>
        <v>3.2016806722689077</v>
      </c>
      <c r="Q36" s="31"/>
      <c r="R36" s="33"/>
    </row>
    <row r="37" spans="1:18" ht="20.100000000000001" customHeight="1">
      <c r="A37" s="23">
        <v>35</v>
      </c>
      <c r="B37" s="24" t="s">
        <v>182</v>
      </c>
      <c r="C37" s="24" t="s">
        <v>266</v>
      </c>
      <c r="D37" s="30">
        <v>41287</v>
      </c>
      <c r="E37" s="30" t="s">
        <v>197</v>
      </c>
      <c r="F37" s="31" t="s">
        <v>36</v>
      </c>
      <c r="G37" s="31" t="s">
        <v>116</v>
      </c>
      <c r="H37" s="38" t="s">
        <v>117</v>
      </c>
      <c r="I37" s="31" t="s">
        <v>120</v>
      </c>
      <c r="J37" s="31"/>
      <c r="K37" s="31">
        <v>15</v>
      </c>
      <c r="L37" s="31">
        <v>486</v>
      </c>
      <c r="M37" s="31">
        <v>18</v>
      </c>
      <c r="N37" s="32">
        <f>Tabuľka2[[#This Row],[Tuk]]/Tabuľka2[[#This Row],[Mlieko]]*100</f>
        <v>3.7037037037037033</v>
      </c>
      <c r="O37" s="31">
        <v>16</v>
      </c>
      <c r="P37" s="32">
        <f>Tabuľka2[[#This Row],[Biel.]]/Tabuľka2[[#This Row],[Mlieko]]*100</f>
        <v>3.2921810699588478</v>
      </c>
      <c r="Q37" s="31"/>
      <c r="R37" s="33" t="s">
        <v>121</v>
      </c>
    </row>
    <row r="38" spans="1:18" ht="20.100000000000001" customHeight="1">
      <c r="A38" s="23">
        <v>36</v>
      </c>
      <c r="B38" s="24" t="s">
        <v>183</v>
      </c>
      <c r="C38" s="24" t="s">
        <v>266</v>
      </c>
      <c r="D38" s="30">
        <v>41288</v>
      </c>
      <c r="E38" s="30" t="s">
        <v>197</v>
      </c>
      <c r="F38" s="31" t="s">
        <v>36</v>
      </c>
      <c r="G38" s="31" t="s">
        <v>116</v>
      </c>
      <c r="H38" s="38" t="s">
        <v>117</v>
      </c>
      <c r="I38" s="31" t="s">
        <v>122</v>
      </c>
      <c r="J38" s="31" t="s">
        <v>40</v>
      </c>
      <c r="K38" s="31">
        <v>276</v>
      </c>
      <c r="L38" s="31">
        <v>7900</v>
      </c>
      <c r="M38" s="31">
        <v>277</v>
      </c>
      <c r="N38" s="32">
        <f>Tabuľka2[[#This Row],[Tuk]]/Tabuľka2[[#This Row],[Mlieko]]*100</f>
        <v>3.5063291139240507</v>
      </c>
      <c r="O38" s="31">
        <v>245</v>
      </c>
      <c r="P38" s="32">
        <f>Tabuľka2[[#This Row],[Biel.]]/Tabuľka2[[#This Row],[Mlieko]]*100</f>
        <v>3.1012658227848098</v>
      </c>
      <c r="Q38" s="31"/>
      <c r="R38" s="33" t="s">
        <v>121</v>
      </c>
    </row>
    <row r="39" spans="1:18" ht="20.100000000000001" customHeight="1">
      <c r="A39" s="23">
        <v>37</v>
      </c>
      <c r="B39" s="24" t="s">
        <v>184</v>
      </c>
      <c r="C39" s="24" t="s">
        <v>266</v>
      </c>
      <c r="D39" s="30">
        <v>41337</v>
      </c>
      <c r="E39" s="30" t="s">
        <v>197</v>
      </c>
      <c r="F39" s="31" t="s">
        <v>36</v>
      </c>
      <c r="G39" s="31" t="s">
        <v>123</v>
      </c>
      <c r="H39" s="38" t="s">
        <v>124</v>
      </c>
      <c r="I39" s="31" t="s">
        <v>125</v>
      </c>
      <c r="J39" s="31" t="s">
        <v>40</v>
      </c>
      <c r="K39" s="31">
        <v>305</v>
      </c>
      <c r="L39" s="31">
        <v>7500</v>
      </c>
      <c r="M39" s="31">
        <v>276</v>
      </c>
      <c r="N39" s="32">
        <f>Tabuľka2[[#This Row],[Tuk]]/Tabuľka2[[#This Row],[Mlieko]]*100</f>
        <v>3.6799999999999997</v>
      </c>
      <c r="O39" s="31">
        <v>251</v>
      </c>
      <c r="P39" s="32">
        <f>Tabuľka2[[#This Row],[Biel.]]/Tabuľka2[[#This Row],[Mlieko]]*100</f>
        <v>3.3466666666666667</v>
      </c>
      <c r="Q39" s="31"/>
      <c r="R39" s="33" t="s">
        <v>121</v>
      </c>
    </row>
    <row r="40" spans="1:18" ht="20.100000000000001" customHeight="1">
      <c r="A40" s="23">
        <v>38</v>
      </c>
      <c r="B40" s="24" t="s">
        <v>185</v>
      </c>
      <c r="C40" s="24" t="s">
        <v>266</v>
      </c>
      <c r="D40" s="30">
        <v>41314</v>
      </c>
      <c r="E40" s="30" t="s">
        <v>197</v>
      </c>
      <c r="F40" s="31" t="s">
        <v>36</v>
      </c>
      <c r="G40" s="31" t="s">
        <v>123</v>
      </c>
      <c r="H40" s="38" t="s">
        <v>124</v>
      </c>
      <c r="I40" s="31" t="s">
        <v>126</v>
      </c>
      <c r="J40" s="31" t="s">
        <v>40</v>
      </c>
      <c r="K40" s="31">
        <v>305</v>
      </c>
      <c r="L40" s="31">
        <v>10678</v>
      </c>
      <c r="M40" s="31">
        <v>390</v>
      </c>
      <c r="N40" s="32">
        <f>Tabuľka2[[#This Row],[Tuk]]/Tabuľka2[[#This Row],[Mlieko]]*100</f>
        <v>3.6523693575575953</v>
      </c>
      <c r="O40" s="31">
        <v>356</v>
      </c>
      <c r="P40" s="32">
        <f>Tabuľka2[[#This Row],[Biel.]]/Tabuľka2[[#This Row],[Mlieko]]*100</f>
        <v>3.3339576699756504</v>
      </c>
      <c r="Q40" s="31"/>
      <c r="R40" s="33" t="s">
        <v>121</v>
      </c>
    </row>
    <row r="41" spans="1:18" ht="20.100000000000001" customHeight="1">
      <c r="A41" s="23">
        <v>39</v>
      </c>
      <c r="B41" s="24" t="s">
        <v>186</v>
      </c>
      <c r="C41" s="24" t="s">
        <v>264</v>
      </c>
      <c r="D41" s="30">
        <v>41486</v>
      </c>
      <c r="E41" s="30" t="s">
        <v>197</v>
      </c>
      <c r="F41" s="31" t="s">
        <v>36</v>
      </c>
      <c r="G41" s="31" t="s">
        <v>43</v>
      </c>
      <c r="H41" s="38" t="s">
        <v>44</v>
      </c>
      <c r="I41" s="31" t="s">
        <v>127</v>
      </c>
      <c r="J41" s="31" t="s">
        <v>49</v>
      </c>
      <c r="K41" s="31">
        <v>305</v>
      </c>
      <c r="L41" s="31">
        <v>12041</v>
      </c>
      <c r="M41" s="31">
        <v>472</v>
      </c>
      <c r="N41" s="32">
        <f>Tabuľka2[[#This Row],[Tuk]]/Tabuľka2[[#This Row],[Mlieko]]*100</f>
        <v>3.9199402043019678</v>
      </c>
      <c r="O41" s="31">
        <v>382</v>
      </c>
      <c r="P41" s="32">
        <f>Tabuľka2[[#This Row],[Biel.]]/Tabuľka2[[#This Row],[Mlieko]]*100</f>
        <v>3.1724939789054067</v>
      </c>
      <c r="Q41" s="31"/>
      <c r="R41" s="33"/>
    </row>
    <row r="42" spans="1:18" ht="20.100000000000001" customHeight="1">
      <c r="A42" s="23">
        <v>40</v>
      </c>
      <c r="B42" s="24" t="s">
        <v>187</v>
      </c>
      <c r="C42" s="24" t="s">
        <v>267</v>
      </c>
      <c r="D42" s="30">
        <v>41438</v>
      </c>
      <c r="E42" s="30" t="s">
        <v>197</v>
      </c>
      <c r="F42" s="31" t="s">
        <v>82</v>
      </c>
      <c r="G42" s="31" t="s">
        <v>128</v>
      </c>
      <c r="H42" s="38" t="s">
        <v>129</v>
      </c>
      <c r="I42" s="31" t="s">
        <v>130</v>
      </c>
      <c r="J42" s="31" t="s">
        <v>49</v>
      </c>
      <c r="K42" s="31">
        <v>305</v>
      </c>
      <c r="L42" s="31">
        <v>6669</v>
      </c>
      <c r="M42" s="31">
        <v>255</v>
      </c>
      <c r="N42" s="32">
        <f>Tabuľka2[[#This Row],[Tuk]]/Tabuľka2[[#This Row],[Mlieko]]*100</f>
        <v>3.8236617183985606</v>
      </c>
      <c r="O42" s="31">
        <v>209</v>
      </c>
      <c r="P42" s="32">
        <f>Tabuľka2[[#This Row],[Biel.]]/Tabuľka2[[#This Row],[Mlieko]]*100</f>
        <v>3.133903133903134</v>
      </c>
      <c r="Q42" s="31"/>
      <c r="R42" s="33" t="s">
        <v>121</v>
      </c>
    </row>
    <row r="43" spans="1:18" ht="20.100000000000001" customHeight="1">
      <c r="A43" s="23">
        <v>41</v>
      </c>
      <c r="B43" s="24" t="s">
        <v>188</v>
      </c>
      <c r="C43" s="24" t="s">
        <v>267</v>
      </c>
      <c r="D43" s="30">
        <v>41478</v>
      </c>
      <c r="E43" s="30" t="s">
        <v>197</v>
      </c>
      <c r="F43" s="31" t="s">
        <v>82</v>
      </c>
      <c r="G43" s="31" t="s">
        <v>128</v>
      </c>
      <c r="H43" s="38" t="s">
        <v>129</v>
      </c>
      <c r="I43" s="31" t="s">
        <v>131</v>
      </c>
      <c r="J43" s="31" t="s">
        <v>40</v>
      </c>
      <c r="K43" s="31">
        <v>297</v>
      </c>
      <c r="L43" s="31">
        <v>7903</v>
      </c>
      <c r="M43" s="31">
        <v>229</v>
      </c>
      <c r="N43" s="32">
        <f>Tabuľka2[[#This Row],[Tuk]]/Tabuľka2[[#This Row],[Mlieko]]*100</f>
        <v>2.8976338099455901</v>
      </c>
      <c r="O43" s="31">
        <v>237</v>
      </c>
      <c r="P43" s="32">
        <f>Tabuľka2[[#This Row],[Biel.]]/Tabuľka2[[#This Row],[Mlieko]]*100</f>
        <v>2.9988611919524235</v>
      </c>
      <c r="Q43" s="31"/>
      <c r="R43" s="33" t="s">
        <v>121</v>
      </c>
    </row>
    <row r="44" spans="1:18" ht="20.100000000000001" customHeight="1">
      <c r="A44" s="23">
        <v>42</v>
      </c>
      <c r="B44" s="24" t="s">
        <v>189</v>
      </c>
      <c r="C44" s="24" t="s">
        <v>267</v>
      </c>
      <c r="D44" s="30">
        <v>41502</v>
      </c>
      <c r="E44" s="30" t="s">
        <v>197</v>
      </c>
      <c r="F44" s="31" t="s">
        <v>82</v>
      </c>
      <c r="G44" s="31" t="s">
        <v>128</v>
      </c>
      <c r="H44" s="38" t="s">
        <v>129</v>
      </c>
      <c r="I44" s="31" t="s">
        <v>132</v>
      </c>
      <c r="J44" s="31" t="s">
        <v>40</v>
      </c>
      <c r="K44" s="31">
        <v>305</v>
      </c>
      <c r="L44" s="31">
        <v>6041</v>
      </c>
      <c r="M44" s="31">
        <v>280</v>
      </c>
      <c r="N44" s="32">
        <f>Tabuľka2[[#This Row],[Tuk]]/Tabuľka2[[#This Row],[Mlieko]]*100</f>
        <v>4.6349942062572422</v>
      </c>
      <c r="O44" s="31">
        <v>202</v>
      </c>
      <c r="P44" s="32">
        <f>Tabuľka2[[#This Row],[Biel.]]/Tabuľka2[[#This Row],[Mlieko]]*100</f>
        <v>3.3438172487998679</v>
      </c>
      <c r="Q44" s="31"/>
      <c r="R44" s="33" t="s">
        <v>121</v>
      </c>
    </row>
    <row r="45" spans="1:18" ht="20.100000000000001" customHeight="1">
      <c r="A45" s="23">
        <v>43</v>
      </c>
      <c r="B45" s="24" t="s">
        <v>190</v>
      </c>
      <c r="C45" s="24" t="s">
        <v>267</v>
      </c>
      <c r="D45" s="30">
        <v>41511</v>
      </c>
      <c r="E45" s="30" t="s">
        <v>197</v>
      </c>
      <c r="F45" s="31" t="s">
        <v>82</v>
      </c>
      <c r="G45" s="31" t="s">
        <v>128</v>
      </c>
      <c r="H45" s="38" t="s">
        <v>129</v>
      </c>
      <c r="I45" s="31" t="s">
        <v>133</v>
      </c>
      <c r="J45" s="31" t="s">
        <v>90</v>
      </c>
      <c r="K45" s="31">
        <v>263</v>
      </c>
      <c r="L45" s="31">
        <v>8292</v>
      </c>
      <c r="M45" s="31">
        <v>335</v>
      </c>
      <c r="N45" s="32">
        <f>Tabuľka2[[#This Row],[Tuk]]/Tabuľka2[[#This Row],[Mlieko]]*100</f>
        <v>4.0400385914134107</v>
      </c>
      <c r="O45" s="31">
        <v>293</v>
      </c>
      <c r="P45" s="32">
        <f>Tabuľka2[[#This Row],[Biel.]]/Tabuľka2[[#This Row],[Mlieko]]*100</f>
        <v>3.5335262904003857</v>
      </c>
      <c r="Q45" s="31"/>
      <c r="R45" s="33" t="s">
        <v>121</v>
      </c>
    </row>
    <row r="46" spans="1:18" ht="20.100000000000001" customHeight="1">
      <c r="A46" s="23">
        <v>44</v>
      </c>
      <c r="B46" s="24" t="s">
        <v>191</v>
      </c>
      <c r="C46" s="24" t="s">
        <v>268</v>
      </c>
      <c r="D46" s="30">
        <v>41416</v>
      </c>
      <c r="E46" s="30" t="s">
        <v>197</v>
      </c>
      <c r="F46" s="31" t="s">
        <v>134</v>
      </c>
      <c r="G46" s="31" t="s">
        <v>135</v>
      </c>
      <c r="H46" s="38" t="s">
        <v>136</v>
      </c>
      <c r="I46" s="31" t="s">
        <v>137</v>
      </c>
      <c r="J46" s="31" t="s">
        <v>90</v>
      </c>
      <c r="K46" s="31">
        <v>305</v>
      </c>
      <c r="L46" s="31">
        <v>10490</v>
      </c>
      <c r="M46" s="31">
        <v>425</v>
      </c>
      <c r="N46" s="32">
        <f>Tabuľka2[[#This Row],[Tuk]]/Tabuľka2[[#This Row],[Mlieko]]*100</f>
        <v>4.0514775977121067</v>
      </c>
      <c r="O46" s="31">
        <v>302</v>
      </c>
      <c r="P46" s="32">
        <f>Tabuľka2[[#This Row],[Biel.]]/Tabuľka2[[#This Row],[Mlieko]]*100</f>
        <v>2.878932316491897</v>
      </c>
      <c r="Q46" s="31"/>
      <c r="R46" s="33" t="s">
        <v>121</v>
      </c>
    </row>
    <row r="47" spans="1:18" ht="20.100000000000001" customHeight="1">
      <c r="A47" s="23">
        <v>45</v>
      </c>
      <c r="B47" s="24" t="s">
        <v>192</v>
      </c>
      <c r="C47" s="24" t="s">
        <v>268</v>
      </c>
      <c r="D47" s="30">
        <v>41500</v>
      </c>
      <c r="E47" s="30" t="s">
        <v>197</v>
      </c>
      <c r="F47" s="31" t="s">
        <v>36</v>
      </c>
      <c r="G47" s="31" t="s">
        <v>138</v>
      </c>
      <c r="H47" s="38" t="s">
        <v>139</v>
      </c>
      <c r="I47" s="31" t="s">
        <v>140</v>
      </c>
      <c r="J47" s="31" t="s">
        <v>49</v>
      </c>
      <c r="K47" s="31">
        <v>284</v>
      </c>
      <c r="L47" s="31">
        <v>12029</v>
      </c>
      <c r="M47" s="31">
        <v>400</v>
      </c>
      <c r="N47" s="32">
        <f>Tabuľka2[[#This Row],[Tuk]]/Tabuľka2[[#This Row],[Mlieko]]*100</f>
        <v>3.3252971984371102</v>
      </c>
      <c r="O47" s="31">
        <v>354</v>
      </c>
      <c r="P47" s="32">
        <f>Tabuľka2[[#This Row],[Biel.]]/Tabuľka2[[#This Row],[Mlieko]]*100</f>
        <v>2.9428880206168428</v>
      </c>
      <c r="Q47" s="31"/>
      <c r="R47" s="33" t="s">
        <v>121</v>
      </c>
    </row>
    <row r="48" spans="1:18" ht="20.100000000000001" customHeight="1">
      <c r="A48" s="23">
        <v>46</v>
      </c>
      <c r="B48" s="24" t="s">
        <v>193</v>
      </c>
      <c r="C48" s="24" t="s">
        <v>268</v>
      </c>
      <c r="D48" s="30">
        <v>41547</v>
      </c>
      <c r="E48" s="30" t="s">
        <v>197</v>
      </c>
      <c r="F48" s="31" t="s">
        <v>36</v>
      </c>
      <c r="G48" s="31" t="s">
        <v>135</v>
      </c>
      <c r="H48" s="38" t="s">
        <v>136</v>
      </c>
      <c r="I48" s="31" t="s">
        <v>141</v>
      </c>
      <c r="J48" s="31" t="s">
        <v>40</v>
      </c>
      <c r="K48" s="31">
        <v>305</v>
      </c>
      <c r="L48" s="31">
        <v>6098</v>
      </c>
      <c r="M48" s="31">
        <v>243</v>
      </c>
      <c r="N48" s="32">
        <f>Tabuľka2[[#This Row],[Tuk]]/Tabuľka2[[#This Row],[Mlieko]]*100</f>
        <v>3.9849130862577895</v>
      </c>
      <c r="O48" s="31">
        <v>211</v>
      </c>
      <c r="P48" s="32">
        <f>Tabuľka2[[#This Row],[Biel.]]/Tabuľka2[[#This Row],[Mlieko]]*100</f>
        <v>3.4601508691374216</v>
      </c>
      <c r="Q48" s="31"/>
      <c r="R48" s="33" t="s">
        <v>121</v>
      </c>
    </row>
    <row r="49" spans="1:18" ht="20.100000000000001" customHeight="1">
      <c r="A49" s="23">
        <v>47</v>
      </c>
      <c r="B49" s="24" t="s">
        <v>194</v>
      </c>
      <c r="C49" s="24" t="s">
        <v>268</v>
      </c>
      <c r="D49" s="30">
        <v>41424</v>
      </c>
      <c r="E49" s="30" t="s">
        <v>197</v>
      </c>
      <c r="F49" s="31" t="s">
        <v>82</v>
      </c>
      <c r="G49" s="31" t="s">
        <v>142</v>
      </c>
      <c r="H49" s="38" t="s">
        <v>143</v>
      </c>
      <c r="I49" s="31" t="s">
        <v>144</v>
      </c>
      <c r="J49" s="31" t="s">
        <v>40</v>
      </c>
      <c r="K49" s="31">
        <v>305</v>
      </c>
      <c r="L49" s="31">
        <v>5562</v>
      </c>
      <c r="M49" s="31">
        <v>241</v>
      </c>
      <c r="N49" s="32">
        <f>Tabuľka2[[#This Row],[Tuk]]/Tabuľka2[[#This Row],[Mlieko]]*100</f>
        <v>4.3329737504494785</v>
      </c>
      <c r="O49" s="31">
        <v>188</v>
      </c>
      <c r="P49" s="32">
        <f>Tabuľka2[[#This Row],[Biel.]]/Tabuľka2[[#This Row],[Mlieko]]*100</f>
        <v>3.3800791082344483</v>
      </c>
      <c r="Q49" s="31"/>
      <c r="R49" s="33" t="s">
        <v>121</v>
      </c>
    </row>
    <row r="50" spans="1:18" ht="20.100000000000001" customHeight="1">
      <c r="A50" s="23">
        <v>48</v>
      </c>
      <c r="B50" s="24" t="s">
        <v>195</v>
      </c>
      <c r="C50" s="24" t="s">
        <v>268</v>
      </c>
      <c r="D50" s="30">
        <v>41418</v>
      </c>
      <c r="E50" s="30" t="s">
        <v>197</v>
      </c>
      <c r="F50" s="31" t="s">
        <v>145</v>
      </c>
      <c r="G50" s="31" t="s">
        <v>142</v>
      </c>
      <c r="H50" s="38" t="s">
        <v>143</v>
      </c>
      <c r="I50" s="31" t="s">
        <v>146</v>
      </c>
      <c r="J50" s="31" t="s">
        <v>40</v>
      </c>
      <c r="K50" s="31">
        <v>305</v>
      </c>
      <c r="L50" s="31">
        <v>6340</v>
      </c>
      <c r="M50" s="31">
        <v>263</v>
      </c>
      <c r="N50" s="32">
        <f>Tabuľka2[[#This Row],[Tuk]]/Tabuľka2[[#This Row],[Mlieko]]*100</f>
        <v>4.1482649842271293</v>
      </c>
      <c r="O50" s="31">
        <v>208</v>
      </c>
      <c r="P50" s="32">
        <f>Tabuľka2[[#This Row],[Biel.]]/Tabuľka2[[#This Row],[Mlieko]]*100</f>
        <v>3.2807570977917986</v>
      </c>
      <c r="Q50" s="31"/>
      <c r="R50" s="33" t="s">
        <v>121</v>
      </c>
    </row>
    <row r="51" spans="1:18" ht="20.100000000000001" customHeight="1">
      <c r="A51" s="23">
        <v>49</v>
      </c>
      <c r="B51" s="24" t="s">
        <v>196</v>
      </c>
      <c r="C51" s="24" t="s">
        <v>268</v>
      </c>
      <c r="D51" s="30">
        <v>41462</v>
      </c>
      <c r="E51" s="30" t="s">
        <v>197</v>
      </c>
      <c r="F51" s="31" t="s">
        <v>82</v>
      </c>
      <c r="G51" s="31" t="s">
        <v>142</v>
      </c>
      <c r="H51" s="38" t="s">
        <v>143</v>
      </c>
      <c r="I51" s="31" t="s">
        <v>147</v>
      </c>
      <c r="J51" s="31" t="s">
        <v>40</v>
      </c>
      <c r="K51" s="31">
        <v>256</v>
      </c>
      <c r="L51" s="31">
        <v>7222</v>
      </c>
      <c r="M51" s="31">
        <v>257</v>
      </c>
      <c r="N51" s="32">
        <f>Tabuľka2[[#This Row],[Tuk]]/Tabuľka2[[#This Row],[Mlieko]]*100</f>
        <v>3.5585710329548603</v>
      </c>
      <c r="O51" s="31">
        <v>231</v>
      </c>
      <c r="P51" s="32">
        <f>Tabuľka2[[#This Row],[Biel.]]/Tabuľka2[[#This Row],[Mlieko]]*100</f>
        <v>3.1985599556909445</v>
      </c>
      <c r="Q51" s="31"/>
      <c r="R51" s="33" t="s">
        <v>121</v>
      </c>
    </row>
    <row r="52" spans="1:18" ht="20.100000000000001" customHeight="1">
      <c r="A52" s="23">
        <v>50</v>
      </c>
      <c r="B52" s="24" t="s">
        <v>198</v>
      </c>
      <c r="C52" s="24" t="s">
        <v>269</v>
      </c>
      <c r="D52" s="30">
        <v>40969</v>
      </c>
      <c r="E52" s="30" t="s">
        <v>121</v>
      </c>
      <c r="F52" s="31" t="s">
        <v>82</v>
      </c>
      <c r="G52" s="31" t="s">
        <v>199</v>
      </c>
      <c r="H52" s="38" t="s">
        <v>200</v>
      </c>
      <c r="I52" s="31" t="s">
        <v>201</v>
      </c>
      <c r="J52" s="31"/>
      <c r="K52" s="31">
        <v>142</v>
      </c>
      <c r="L52" s="31">
        <v>3992</v>
      </c>
      <c r="M52" s="31">
        <v>165</v>
      </c>
      <c r="N52" s="32">
        <f>Tabuľka2[[#This Row],[Tuk]]/Tabuľka2[[#This Row],[Mlieko]]*100</f>
        <v>4.1332665330661325</v>
      </c>
      <c r="O52" s="31">
        <v>124</v>
      </c>
      <c r="P52" s="31"/>
      <c r="Q52" s="30">
        <v>41667</v>
      </c>
      <c r="R52" s="33"/>
    </row>
    <row r="53" spans="1:18" ht="20.100000000000001" customHeight="1">
      <c r="A53" s="23">
        <v>51</v>
      </c>
      <c r="B53" s="24" t="s">
        <v>202</v>
      </c>
      <c r="C53" s="24" t="s">
        <v>269</v>
      </c>
      <c r="D53" s="30">
        <v>41006</v>
      </c>
      <c r="E53" s="30" t="s">
        <v>121</v>
      </c>
      <c r="F53" s="31" t="s">
        <v>82</v>
      </c>
      <c r="G53" s="31" t="s">
        <v>203</v>
      </c>
      <c r="H53" s="38" t="s">
        <v>204</v>
      </c>
      <c r="I53" s="31" t="s">
        <v>205</v>
      </c>
      <c r="J53" s="31"/>
      <c r="K53" s="31">
        <v>84</v>
      </c>
      <c r="L53" s="31">
        <v>2597</v>
      </c>
      <c r="M53" s="31">
        <v>74</v>
      </c>
      <c r="N53" s="32">
        <f>Tabuľka2[[#This Row],[Tuk]]/Tabuľka2[[#This Row],[Mlieko]]*100</f>
        <v>2.8494416634578359</v>
      </c>
      <c r="O53" s="31">
        <v>74</v>
      </c>
      <c r="P53" s="31"/>
      <c r="Q53" s="30">
        <v>41725</v>
      </c>
      <c r="R53" s="33"/>
    </row>
    <row r="54" spans="1:18" ht="20.100000000000001" customHeight="1">
      <c r="A54" s="23">
        <v>52</v>
      </c>
      <c r="B54" s="24" t="s">
        <v>206</v>
      </c>
      <c r="C54" s="24" t="s">
        <v>269</v>
      </c>
      <c r="D54" s="30">
        <v>41022</v>
      </c>
      <c r="E54" s="30" t="s">
        <v>121</v>
      </c>
      <c r="F54" s="31" t="s">
        <v>82</v>
      </c>
      <c r="G54" s="31" t="s">
        <v>207</v>
      </c>
      <c r="H54" s="38" t="s">
        <v>208</v>
      </c>
      <c r="I54" s="31" t="s">
        <v>209</v>
      </c>
      <c r="J54" s="31"/>
      <c r="K54" s="31">
        <v>44</v>
      </c>
      <c r="L54" s="31">
        <v>1720</v>
      </c>
      <c r="M54" s="31">
        <v>74</v>
      </c>
      <c r="N54" s="32">
        <f>Tabuľka2[[#This Row],[Tuk]]/Tabuľka2[[#This Row],[Mlieko]]*100</f>
        <v>4.3023255813953494</v>
      </c>
      <c r="O54" s="31">
        <v>54</v>
      </c>
      <c r="P54" s="31"/>
      <c r="Q54" s="30">
        <v>41765</v>
      </c>
      <c r="R54" s="33" t="s">
        <v>271</v>
      </c>
    </row>
    <row r="55" spans="1:18" ht="20.100000000000001" customHeight="1">
      <c r="A55" s="23">
        <v>53</v>
      </c>
      <c r="B55" s="24" t="s">
        <v>210</v>
      </c>
      <c r="C55" s="24" t="s">
        <v>269</v>
      </c>
      <c r="D55" s="30">
        <v>41023</v>
      </c>
      <c r="E55" s="30" t="s">
        <v>121</v>
      </c>
      <c r="F55" s="31" t="s">
        <v>82</v>
      </c>
      <c r="G55" s="31" t="s">
        <v>83</v>
      </c>
      <c r="H55" s="38" t="s">
        <v>84</v>
      </c>
      <c r="I55" s="31" t="s">
        <v>211</v>
      </c>
      <c r="J55" s="31"/>
      <c r="K55" s="31">
        <v>100</v>
      </c>
      <c r="L55" s="31">
        <v>2606</v>
      </c>
      <c r="M55" s="31">
        <v>103</v>
      </c>
      <c r="N55" s="32">
        <f>Tabuľka2[[#This Row],[Tuk]]/Tabuľka2[[#This Row],[Mlieko]]*100</f>
        <v>3.9524174980813509</v>
      </c>
      <c r="O55" s="31">
        <v>82</v>
      </c>
      <c r="P55" s="31"/>
      <c r="Q55" s="30">
        <v>41709</v>
      </c>
      <c r="R55" s="33" t="s">
        <v>271</v>
      </c>
    </row>
    <row r="56" spans="1:18" ht="20.100000000000001" customHeight="1">
      <c r="A56" s="23">
        <v>54</v>
      </c>
      <c r="B56" s="24" t="s">
        <v>212</v>
      </c>
      <c r="C56" s="24" t="s">
        <v>269</v>
      </c>
      <c r="D56" s="30">
        <v>40224</v>
      </c>
      <c r="E56" s="30" t="s">
        <v>121</v>
      </c>
      <c r="F56" s="31" t="s">
        <v>82</v>
      </c>
      <c r="G56" s="31" t="s">
        <v>213</v>
      </c>
      <c r="H56" s="38" t="s">
        <v>214</v>
      </c>
      <c r="I56" s="31" t="s">
        <v>215</v>
      </c>
      <c r="J56" s="31" t="s">
        <v>49</v>
      </c>
      <c r="K56" s="31">
        <v>305</v>
      </c>
      <c r="L56" s="31">
        <v>12184</v>
      </c>
      <c r="M56" s="31">
        <v>489</v>
      </c>
      <c r="N56" s="32">
        <f>Tabuľka2[[#This Row],[Tuk]]/Tabuľka2[[#This Row],[Mlieko]]*100</f>
        <v>4.0134602757715037</v>
      </c>
      <c r="O56" s="31">
        <v>414</v>
      </c>
      <c r="P56" s="31"/>
      <c r="Q56" s="30">
        <v>41312</v>
      </c>
      <c r="R56" s="33"/>
    </row>
    <row r="57" spans="1:18" ht="20.100000000000001" customHeight="1">
      <c r="A57" s="23">
        <v>55</v>
      </c>
      <c r="B57" s="24" t="s">
        <v>216</v>
      </c>
      <c r="C57" s="24" t="s">
        <v>269</v>
      </c>
      <c r="D57" s="30">
        <v>40218</v>
      </c>
      <c r="E57" s="30" t="s">
        <v>121</v>
      </c>
      <c r="F57" s="31" t="s">
        <v>217</v>
      </c>
      <c r="G57" s="31" t="s">
        <v>218</v>
      </c>
      <c r="H57" s="38" t="s">
        <v>219</v>
      </c>
      <c r="I57" s="31" t="s">
        <v>220</v>
      </c>
      <c r="J57" s="31" t="s">
        <v>40</v>
      </c>
      <c r="K57" s="31">
        <v>305</v>
      </c>
      <c r="L57" s="31">
        <v>7325</v>
      </c>
      <c r="M57" s="31">
        <v>388</v>
      </c>
      <c r="N57" s="32">
        <f>Tabuľka2[[#This Row],[Tuk]]/Tabuľka2[[#This Row],[Mlieko]]*100</f>
        <v>5.2969283276450518</v>
      </c>
      <c r="O57" s="31">
        <v>287</v>
      </c>
      <c r="P57" s="31"/>
      <c r="Q57" s="30">
        <v>41521</v>
      </c>
      <c r="R57" s="33"/>
    </row>
    <row r="58" spans="1:18" ht="20.100000000000001" customHeight="1">
      <c r="A58" s="23">
        <v>56</v>
      </c>
      <c r="B58" s="24" t="s">
        <v>221</v>
      </c>
      <c r="C58" s="24" t="s">
        <v>269</v>
      </c>
      <c r="D58" s="30">
        <v>40577</v>
      </c>
      <c r="E58" s="30" t="s">
        <v>121</v>
      </c>
      <c r="F58" s="31" t="s">
        <v>82</v>
      </c>
      <c r="G58" s="31" t="s">
        <v>222</v>
      </c>
      <c r="H58" s="38" t="s">
        <v>223</v>
      </c>
      <c r="I58" s="31" t="s">
        <v>224</v>
      </c>
      <c r="J58" s="31" t="s">
        <v>40</v>
      </c>
      <c r="K58" s="31">
        <v>285</v>
      </c>
      <c r="L58" s="31">
        <v>10358</v>
      </c>
      <c r="M58" s="31">
        <v>364</v>
      </c>
      <c r="N58" s="32">
        <f>Tabuľka2[[#This Row],[Tuk]]/Tabuľka2[[#This Row],[Mlieko]]*100</f>
        <v>3.5141919289438115</v>
      </c>
      <c r="O58" s="31">
        <v>334</v>
      </c>
      <c r="P58" s="31"/>
      <c r="Q58" s="30">
        <v>41764</v>
      </c>
      <c r="R58" s="33" t="s">
        <v>271</v>
      </c>
    </row>
    <row r="59" spans="1:18" ht="20.100000000000001" customHeight="1">
      <c r="A59" s="23">
        <v>57</v>
      </c>
      <c r="B59" s="24" t="s">
        <v>225</v>
      </c>
      <c r="C59" s="24" t="s">
        <v>267</v>
      </c>
      <c r="D59" s="30">
        <v>40899</v>
      </c>
      <c r="E59" s="30" t="s">
        <v>121</v>
      </c>
      <c r="F59" s="31" t="s">
        <v>82</v>
      </c>
      <c r="G59" s="31" t="s">
        <v>226</v>
      </c>
      <c r="H59" s="38" t="s">
        <v>227</v>
      </c>
      <c r="I59" s="31" t="s">
        <v>228</v>
      </c>
      <c r="J59" s="31"/>
      <c r="K59" s="31">
        <v>177</v>
      </c>
      <c r="L59" s="31">
        <v>4791</v>
      </c>
      <c r="M59" s="31">
        <v>201</v>
      </c>
      <c r="N59" s="32">
        <f>Tabuľka2[[#This Row],[Tuk]]/Tabuľka2[[#This Row],[Mlieko]]*100</f>
        <v>4.1953663118346904</v>
      </c>
      <c r="O59" s="31">
        <v>149</v>
      </c>
      <c r="P59" s="31"/>
      <c r="Q59" s="30">
        <v>41630</v>
      </c>
      <c r="R59" s="33"/>
    </row>
    <row r="60" spans="1:18" ht="20.100000000000001" customHeight="1">
      <c r="A60" s="23">
        <v>58</v>
      </c>
      <c r="B60" s="24" t="s">
        <v>229</v>
      </c>
      <c r="C60" s="24" t="s">
        <v>267</v>
      </c>
      <c r="D60" s="30">
        <v>40505</v>
      </c>
      <c r="E60" s="30" t="s">
        <v>121</v>
      </c>
      <c r="F60" s="31" t="s">
        <v>82</v>
      </c>
      <c r="G60" s="31" t="s">
        <v>230</v>
      </c>
      <c r="H60" s="38" t="s">
        <v>231</v>
      </c>
      <c r="I60" s="31" t="s">
        <v>232</v>
      </c>
      <c r="J60" s="31" t="s">
        <v>40</v>
      </c>
      <c r="K60" s="31">
        <v>246</v>
      </c>
      <c r="L60" s="31">
        <v>5066</v>
      </c>
      <c r="M60" s="31">
        <v>204</v>
      </c>
      <c r="N60" s="32">
        <f>Tabuľka2[[#This Row],[Tuk]]/Tabuľka2[[#This Row],[Mlieko]]*100</f>
        <v>4.0268456375838921</v>
      </c>
      <c r="O60" s="31">
        <v>164</v>
      </c>
      <c r="P60" s="31"/>
      <c r="Q60" s="30">
        <v>41732</v>
      </c>
      <c r="R60" s="33" t="s">
        <v>271</v>
      </c>
    </row>
    <row r="61" spans="1:18" ht="20.100000000000001" customHeight="1">
      <c r="A61" s="23">
        <v>59</v>
      </c>
      <c r="B61" s="24" t="s">
        <v>233</v>
      </c>
      <c r="C61" s="24" t="s">
        <v>263</v>
      </c>
      <c r="D61" s="30">
        <v>40893</v>
      </c>
      <c r="E61" s="30" t="s">
        <v>121</v>
      </c>
      <c r="F61" s="31" t="s">
        <v>36</v>
      </c>
      <c r="G61" s="31" t="s">
        <v>86</v>
      </c>
      <c r="H61" s="38" t="s">
        <v>87</v>
      </c>
      <c r="I61" s="31" t="s">
        <v>234</v>
      </c>
      <c r="J61" s="31"/>
      <c r="K61" s="31">
        <v>154</v>
      </c>
      <c r="L61" s="31">
        <v>6342</v>
      </c>
      <c r="M61" s="31">
        <v>222</v>
      </c>
      <c r="N61" s="32">
        <f>Tabuľka2[[#This Row],[Tuk]]/Tabuľka2[[#This Row],[Mlieko]]*100</f>
        <v>3.5004730368968775</v>
      </c>
      <c r="O61" s="31">
        <v>197</v>
      </c>
      <c r="P61" s="31"/>
      <c r="Q61" s="30">
        <v>41662</v>
      </c>
      <c r="R61" s="33"/>
    </row>
    <row r="62" spans="1:18" ht="20.100000000000001" customHeight="1">
      <c r="A62" s="23">
        <v>60</v>
      </c>
      <c r="B62" s="24" t="s">
        <v>235</v>
      </c>
      <c r="C62" s="24" t="s">
        <v>263</v>
      </c>
      <c r="D62" s="30">
        <v>40988</v>
      </c>
      <c r="E62" s="30" t="s">
        <v>121</v>
      </c>
      <c r="F62" s="31" t="s">
        <v>36</v>
      </c>
      <c r="G62" s="31" t="s">
        <v>236</v>
      </c>
      <c r="H62" s="38" t="s">
        <v>237</v>
      </c>
      <c r="I62" s="31" t="s">
        <v>238</v>
      </c>
      <c r="J62" s="31"/>
      <c r="K62" s="31">
        <v>142</v>
      </c>
      <c r="L62" s="31">
        <v>5592</v>
      </c>
      <c r="M62" s="31">
        <v>226</v>
      </c>
      <c r="N62" s="32">
        <f>Tabuľka2[[#This Row],[Tuk]]/Tabuľka2[[#This Row],[Mlieko]]*100</f>
        <v>4.0414878397711016</v>
      </c>
      <c r="O62" s="31">
        <v>167</v>
      </c>
      <c r="P62" s="31"/>
      <c r="Q62" s="30">
        <v>41674</v>
      </c>
      <c r="R62" s="33"/>
    </row>
    <row r="63" spans="1:18" ht="20.100000000000001" customHeight="1">
      <c r="A63" s="23">
        <v>61</v>
      </c>
      <c r="B63" s="24" t="s">
        <v>239</v>
      </c>
      <c r="C63" s="24" t="s">
        <v>263</v>
      </c>
      <c r="D63" s="30">
        <v>40545</v>
      </c>
      <c r="E63" s="30" t="s">
        <v>121</v>
      </c>
      <c r="F63" s="31" t="s">
        <v>36</v>
      </c>
      <c r="G63" s="31" t="s">
        <v>240</v>
      </c>
      <c r="H63" s="38" t="s">
        <v>241</v>
      </c>
      <c r="I63" s="31" t="s">
        <v>242</v>
      </c>
      <c r="J63" s="31" t="s">
        <v>40</v>
      </c>
      <c r="K63" s="31">
        <v>301</v>
      </c>
      <c r="L63" s="31">
        <v>11024</v>
      </c>
      <c r="M63" s="31">
        <v>390</v>
      </c>
      <c r="N63" s="32">
        <f>Tabuľka2[[#This Row],[Tuk]]/Tabuľka2[[#This Row],[Mlieko]]*100</f>
        <v>3.5377358490566038</v>
      </c>
      <c r="O63" s="31">
        <v>339</v>
      </c>
      <c r="P63" s="31"/>
      <c r="Q63" s="30">
        <v>41572</v>
      </c>
      <c r="R63" s="33"/>
    </row>
    <row r="64" spans="1:18" ht="20.100000000000001" customHeight="1">
      <c r="A64" s="23">
        <v>62</v>
      </c>
      <c r="B64" s="24" t="s">
        <v>243</v>
      </c>
      <c r="C64" s="24" t="s">
        <v>263</v>
      </c>
      <c r="D64" s="30">
        <v>40393</v>
      </c>
      <c r="E64" s="30" t="s">
        <v>121</v>
      </c>
      <c r="F64" s="31" t="s">
        <v>36</v>
      </c>
      <c r="G64" s="31" t="s">
        <v>244</v>
      </c>
      <c r="H64" s="38" t="s">
        <v>245</v>
      </c>
      <c r="I64" s="31" t="s">
        <v>246</v>
      </c>
      <c r="J64" s="31" t="s">
        <v>40</v>
      </c>
      <c r="K64" s="31">
        <v>302</v>
      </c>
      <c r="L64" s="31">
        <v>13058</v>
      </c>
      <c r="M64" s="31">
        <v>409</v>
      </c>
      <c r="N64" s="32">
        <f>Tabuľka2[[#This Row],[Tuk]]/Tabuľka2[[#This Row],[Mlieko]]*100</f>
        <v>3.1321795068157452</v>
      </c>
      <c r="O64" s="31">
        <v>381</v>
      </c>
      <c r="P64" s="31"/>
      <c r="Q64" s="30">
        <v>41796</v>
      </c>
      <c r="R64" s="33"/>
    </row>
    <row r="65" spans="1:18" ht="20.100000000000001" customHeight="1">
      <c r="A65" s="23">
        <v>63</v>
      </c>
      <c r="B65" s="24" t="s">
        <v>259</v>
      </c>
      <c r="C65" s="24" t="s">
        <v>265</v>
      </c>
      <c r="D65" s="30">
        <v>40849</v>
      </c>
      <c r="E65" s="30" t="s">
        <v>121</v>
      </c>
      <c r="F65" s="31" t="s">
        <v>36</v>
      </c>
      <c r="G65" s="31" t="s">
        <v>260</v>
      </c>
      <c r="H65" s="38" t="s">
        <v>261</v>
      </c>
      <c r="I65" s="31" t="s">
        <v>262</v>
      </c>
      <c r="J65" s="31"/>
      <c r="K65" s="31">
        <v>82</v>
      </c>
      <c r="L65" s="31">
        <v>2350</v>
      </c>
      <c r="M65" s="31">
        <v>105</v>
      </c>
      <c r="N65" s="32">
        <f>Tabuľka2[[#This Row],[Tuk]]/Tabuľka2[[#This Row],[Mlieko]]*100</f>
        <v>4.4680851063829792</v>
      </c>
      <c r="O65" s="31">
        <v>66</v>
      </c>
      <c r="P65" s="31"/>
      <c r="Q65" s="30">
        <v>41728</v>
      </c>
      <c r="R65" s="33"/>
    </row>
    <row r="66" spans="1:18" ht="20.100000000000001" customHeight="1">
      <c r="A66" s="23">
        <v>64</v>
      </c>
      <c r="B66" s="24" t="s">
        <v>247</v>
      </c>
      <c r="C66" s="24" t="s">
        <v>265</v>
      </c>
      <c r="D66" s="30">
        <v>40626</v>
      </c>
      <c r="E66" s="30" t="s">
        <v>121</v>
      </c>
      <c r="F66" s="31" t="s">
        <v>36</v>
      </c>
      <c r="G66" s="31" t="s">
        <v>248</v>
      </c>
      <c r="H66" s="38" t="s">
        <v>249</v>
      </c>
      <c r="I66" s="31" t="s">
        <v>250</v>
      </c>
      <c r="J66" s="31" t="s">
        <v>40</v>
      </c>
      <c r="K66" s="31">
        <v>305</v>
      </c>
      <c r="L66" s="31">
        <v>7292</v>
      </c>
      <c r="M66" s="31">
        <v>267</v>
      </c>
      <c r="N66" s="32">
        <f>Tabuľka2[[#This Row],[Tuk]]/Tabuľka2[[#This Row],[Mlieko]]*100</f>
        <v>3.6615469007131107</v>
      </c>
      <c r="O66" s="31">
        <v>229</v>
      </c>
      <c r="P66" s="31"/>
      <c r="Q66" s="30">
        <v>41377</v>
      </c>
      <c r="R66" s="33"/>
    </row>
    <row r="67" spans="1:18" ht="20.100000000000001" customHeight="1">
      <c r="A67" s="23">
        <v>65</v>
      </c>
      <c r="B67" s="24" t="s">
        <v>251</v>
      </c>
      <c r="C67" s="24" t="s">
        <v>270</v>
      </c>
      <c r="D67" s="30">
        <v>40214</v>
      </c>
      <c r="E67" s="30" t="s">
        <v>121</v>
      </c>
      <c r="F67" s="31" t="s">
        <v>36</v>
      </c>
      <c r="G67" s="31" t="s">
        <v>252</v>
      </c>
      <c r="H67" s="38" t="s">
        <v>253</v>
      </c>
      <c r="I67" s="31" t="s">
        <v>254</v>
      </c>
      <c r="J67" s="31" t="s">
        <v>49</v>
      </c>
      <c r="K67" s="31">
        <v>305</v>
      </c>
      <c r="L67" s="31">
        <v>10382</v>
      </c>
      <c r="M67" s="31">
        <v>426</v>
      </c>
      <c r="N67" s="32">
        <f>Tabuľka2[[#This Row],[Tuk]]/Tabuľka2[[#This Row],[Mlieko]]*100</f>
        <v>4.1032556347524558</v>
      </c>
      <c r="O67" s="31">
        <v>357</v>
      </c>
      <c r="P67" s="31"/>
      <c r="Q67" s="30">
        <v>41330</v>
      </c>
      <c r="R67" s="33"/>
    </row>
    <row r="68" spans="1:18" ht="20.100000000000001" customHeight="1">
      <c r="A68" s="23">
        <v>66</v>
      </c>
      <c r="B68" s="24" t="s">
        <v>255</v>
      </c>
      <c r="C68" s="24" t="s">
        <v>270</v>
      </c>
      <c r="D68" s="30">
        <v>40238</v>
      </c>
      <c r="E68" s="30" t="s">
        <v>121</v>
      </c>
      <c r="F68" s="31" t="s">
        <v>36</v>
      </c>
      <c r="G68" s="31" t="s">
        <v>252</v>
      </c>
      <c r="H68" s="38" t="s">
        <v>253</v>
      </c>
      <c r="I68" s="31" t="s">
        <v>256</v>
      </c>
      <c r="J68" s="31" t="s">
        <v>49</v>
      </c>
      <c r="K68" s="31">
        <v>290</v>
      </c>
      <c r="L68" s="31">
        <v>11901</v>
      </c>
      <c r="M68" s="31">
        <v>435</v>
      </c>
      <c r="N68" s="32">
        <f>Tabuľka2[[#This Row],[Tuk]]/Tabuľka2[[#This Row],[Mlieko]]*100</f>
        <v>3.6551550289891606</v>
      </c>
      <c r="O68" s="31">
        <v>373</v>
      </c>
      <c r="P68" s="31"/>
      <c r="Q68" s="30">
        <v>41731</v>
      </c>
      <c r="R68" s="33"/>
    </row>
    <row r="69" spans="1:18" ht="20.100000000000001" customHeight="1">
      <c r="A69" s="26">
        <v>67</v>
      </c>
      <c r="B69" s="27" t="s">
        <v>257</v>
      </c>
      <c r="C69" s="27" t="s">
        <v>270</v>
      </c>
      <c r="D69" s="34">
        <v>40256</v>
      </c>
      <c r="E69" s="34" t="s">
        <v>121</v>
      </c>
      <c r="F69" s="35" t="s">
        <v>36</v>
      </c>
      <c r="G69" s="35" t="s">
        <v>252</v>
      </c>
      <c r="H69" s="39" t="s">
        <v>253</v>
      </c>
      <c r="I69" s="35" t="s">
        <v>258</v>
      </c>
      <c r="J69" s="35" t="s">
        <v>49</v>
      </c>
      <c r="K69" s="35">
        <v>305</v>
      </c>
      <c r="L69" s="35">
        <v>13356</v>
      </c>
      <c r="M69" s="35">
        <v>498</v>
      </c>
      <c r="N69" s="36">
        <f>Tabuľka2[[#This Row],[Tuk]]/Tabuľka2[[#This Row],[Mlieko]]*100</f>
        <v>3.7286612758310871</v>
      </c>
      <c r="O69" s="35">
        <v>406</v>
      </c>
      <c r="P69" s="35"/>
      <c r="Q69" s="34">
        <v>41741</v>
      </c>
      <c r="R69" s="37" t="s">
        <v>271</v>
      </c>
    </row>
  </sheetData>
  <printOptions horizontalCentered="1"/>
  <pageMargins left="0.15748031496062992" right="0.11811023622047245" top="0.74803149606299213" bottom="0.59055118110236227" header="0.23622047244094491" footer="7.874015748031496E-2"/>
  <pageSetup paperSize="9" scale="70" fitToHeight="2" orientation="landscape" r:id="rId1"/>
  <headerFooter scaleWithDoc="0" alignWithMargins="0">
    <oddHeader>&amp;L&amp;G&amp;C&amp;"Times New Roman,Tučná kurzíva"&amp;18&amp;E 9. Národná výstava hospodárskych zvierat - jalovice a kravy plemena holstein&amp;R&amp;G</oddHeader>
    <oddFooter>&amp;LZdroj: Plem. služby SR, š.p.
            Plem. kniha SHA&amp;RK = koterec
R = rezerva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R29"/>
  <sheetViews>
    <sheetView tabSelected="1" workbookViewId="0">
      <selection activeCell="A15" sqref="A15"/>
    </sheetView>
  </sheetViews>
  <sheetFormatPr defaultRowHeight="15"/>
  <cols>
    <col min="1" max="1" width="40" style="41" bestFit="1" customWidth="1"/>
    <col min="2" max="2" width="10.85546875" bestFit="1" customWidth="1"/>
    <col min="3" max="3" width="15.28515625" bestFit="1" customWidth="1"/>
    <col min="4" max="4" width="42.7109375" style="41" bestFit="1" customWidth="1"/>
    <col min="5" max="5" width="10.140625" bestFit="1" customWidth="1"/>
    <col min="6" max="6" width="4.28515625" bestFit="1" customWidth="1"/>
    <col min="7" max="7" width="6.28515625" bestFit="1" customWidth="1"/>
    <col min="8" max="8" width="9" bestFit="1" customWidth="1"/>
    <col min="9" max="9" width="31.7109375" bestFit="1" customWidth="1"/>
    <col min="10" max="10" width="15.28515625" bestFit="1" customWidth="1"/>
    <col min="11" max="11" width="3.7109375" bestFit="1" customWidth="1"/>
    <col min="12" max="12" width="5.140625" bestFit="1" customWidth="1"/>
    <col min="13" max="13" width="7.28515625" bestFit="1" customWidth="1"/>
    <col min="14" max="14" width="4.140625" bestFit="1" customWidth="1"/>
    <col min="15" max="15" width="5.7109375" bestFit="1" customWidth="1"/>
    <col min="16" max="16" width="5" bestFit="1" customWidth="1"/>
    <col min="17" max="17" width="6.28515625" bestFit="1" customWidth="1"/>
    <col min="18" max="18" width="10.140625" bestFit="1" customWidth="1"/>
  </cols>
  <sheetData>
    <row r="1" spans="1:18" s="73" customFormat="1" ht="17.100000000000001" customHeight="1">
      <c r="A1" s="71" t="s">
        <v>283</v>
      </c>
      <c r="B1" s="50" t="s">
        <v>284</v>
      </c>
      <c r="C1" s="51" t="s">
        <v>4</v>
      </c>
      <c r="D1" s="51" t="s">
        <v>5</v>
      </c>
      <c r="E1" s="52" t="s">
        <v>34</v>
      </c>
      <c r="F1" s="50" t="s">
        <v>1</v>
      </c>
      <c r="G1" s="50" t="s">
        <v>35</v>
      </c>
      <c r="H1" s="50" t="s">
        <v>10</v>
      </c>
      <c r="I1" s="51" t="s">
        <v>11</v>
      </c>
      <c r="J1" s="50" t="s">
        <v>12</v>
      </c>
      <c r="K1" s="50" t="s">
        <v>0</v>
      </c>
      <c r="L1" s="50" t="s">
        <v>13</v>
      </c>
      <c r="M1" s="50" t="s">
        <v>14</v>
      </c>
      <c r="N1" s="50" t="s">
        <v>15</v>
      </c>
      <c r="O1" s="53" t="s">
        <v>16</v>
      </c>
      <c r="P1" s="50" t="s">
        <v>17</v>
      </c>
      <c r="Q1" s="53" t="s">
        <v>18</v>
      </c>
      <c r="R1" s="72" t="s">
        <v>30</v>
      </c>
    </row>
    <row r="2" spans="1:18" s="73" customFormat="1" ht="17.100000000000001" customHeight="1">
      <c r="A2" s="74" t="s">
        <v>285</v>
      </c>
      <c r="B2" s="44" t="s">
        <v>6</v>
      </c>
      <c r="C2" s="45" t="s">
        <v>7</v>
      </c>
      <c r="D2" s="45" t="s">
        <v>8</v>
      </c>
      <c r="E2" s="44" t="s">
        <v>9</v>
      </c>
      <c r="F2" s="75" t="s">
        <v>2</v>
      </c>
      <c r="G2" s="44" t="s">
        <v>19</v>
      </c>
      <c r="H2" s="44" t="s">
        <v>20</v>
      </c>
      <c r="I2" s="45" t="s">
        <v>21</v>
      </c>
      <c r="J2" s="44" t="s">
        <v>22</v>
      </c>
      <c r="K2" s="44" t="s">
        <v>23</v>
      </c>
      <c r="L2" s="44" t="s">
        <v>24</v>
      </c>
      <c r="M2" s="44" t="s">
        <v>25</v>
      </c>
      <c r="N2" s="44" t="s">
        <v>26</v>
      </c>
      <c r="O2" s="46" t="s">
        <v>27</v>
      </c>
      <c r="P2" s="44" t="s">
        <v>28</v>
      </c>
      <c r="Q2" s="46" t="s">
        <v>29</v>
      </c>
      <c r="R2" s="48" t="s">
        <v>31</v>
      </c>
    </row>
    <row r="3" spans="1:18" s="62" customFormat="1" ht="17.100000000000001" customHeight="1">
      <c r="A3" s="58" t="s">
        <v>286</v>
      </c>
      <c r="B3" s="59"/>
      <c r="C3" s="59"/>
      <c r="D3" s="60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61"/>
    </row>
    <row r="4" spans="1:18" ht="17.100000000000001" customHeight="1">
      <c r="A4" s="47" t="s">
        <v>273</v>
      </c>
      <c r="B4" s="43">
        <v>9</v>
      </c>
      <c r="C4" s="24" t="s">
        <v>156</v>
      </c>
      <c r="D4" s="42" t="s">
        <v>264</v>
      </c>
      <c r="E4" s="30">
        <v>41648</v>
      </c>
      <c r="F4" s="30" t="s">
        <v>197</v>
      </c>
      <c r="G4" s="31" t="s">
        <v>36</v>
      </c>
      <c r="H4" s="31" t="s">
        <v>60</v>
      </c>
      <c r="I4" s="38" t="s">
        <v>61</v>
      </c>
      <c r="J4" s="31" t="s">
        <v>62</v>
      </c>
      <c r="K4" s="31" t="s">
        <v>40</v>
      </c>
      <c r="L4" s="31">
        <v>305</v>
      </c>
      <c r="M4" s="31">
        <v>9665</v>
      </c>
      <c r="N4" s="31">
        <v>373</v>
      </c>
      <c r="O4" s="32">
        <f>N4/M4*100</f>
        <v>3.8592860838075533</v>
      </c>
      <c r="P4" s="31">
        <v>314</v>
      </c>
      <c r="Q4" s="32">
        <f>P4/M4*100</f>
        <v>3.2488360062079669</v>
      </c>
      <c r="R4" s="33"/>
    </row>
    <row r="5" spans="1:18" ht="17.100000000000001" customHeight="1">
      <c r="A5" s="47" t="s">
        <v>274</v>
      </c>
      <c r="B5" s="43">
        <v>16</v>
      </c>
      <c r="C5" s="24" t="s">
        <v>163</v>
      </c>
      <c r="D5" s="42" t="s">
        <v>272</v>
      </c>
      <c r="E5" s="30">
        <v>41654</v>
      </c>
      <c r="F5" s="30" t="s">
        <v>197</v>
      </c>
      <c r="G5" s="31" t="s">
        <v>36</v>
      </c>
      <c r="H5" s="31" t="s">
        <v>73</v>
      </c>
      <c r="I5" s="38" t="s">
        <v>74</v>
      </c>
      <c r="J5" s="31" t="s">
        <v>75</v>
      </c>
      <c r="K5" s="31"/>
      <c r="L5" s="31">
        <v>160</v>
      </c>
      <c r="M5" s="31">
        <v>4681</v>
      </c>
      <c r="N5" s="31">
        <v>198</v>
      </c>
      <c r="O5" s="32">
        <f t="shared" ref="O5:O29" si="0">N5/M5*100</f>
        <v>4.2298654133732105</v>
      </c>
      <c r="P5" s="31">
        <v>153</v>
      </c>
      <c r="Q5" s="32">
        <f t="shared" ref="Q5:Q29" si="1">P5/M5*100</f>
        <v>3.2685323648792992</v>
      </c>
      <c r="R5" s="33"/>
    </row>
    <row r="6" spans="1:18" ht="17.100000000000001" customHeight="1">
      <c r="A6" s="47" t="s">
        <v>275</v>
      </c>
      <c r="B6" s="43">
        <v>1</v>
      </c>
      <c r="C6" s="24" t="s">
        <v>148</v>
      </c>
      <c r="D6" s="42" t="s">
        <v>263</v>
      </c>
      <c r="E6" s="30">
        <v>41640</v>
      </c>
      <c r="F6" s="30" t="s">
        <v>197</v>
      </c>
      <c r="G6" s="31" t="s">
        <v>36</v>
      </c>
      <c r="H6" s="31" t="s">
        <v>37</v>
      </c>
      <c r="I6" s="38" t="s">
        <v>38</v>
      </c>
      <c r="J6" s="31" t="s">
        <v>39</v>
      </c>
      <c r="K6" s="31" t="s">
        <v>40</v>
      </c>
      <c r="L6" s="31">
        <v>305</v>
      </c>
      <c r="M6" s="31">
        <v>10420</v>
      </c>
      <c r="N6" s="31">
        <v>360</v>
      </c>
      <c r="O6" s="32">
        <f t="shared" si="0"/>
        <v>3.45489443378119</v>
      </c>
      <c r="P6" s="31">
        <v>342</v>
      </c>
      <c r="Q6" s="32">
        <f t="shared" si="1"/>
        <v>3.2821497120921306</v>
      </c>
      <c r="R6" s="33"/>
    </row>
    <row r="7" spans="1:18" s="62" customFormat="1" ht="17.100000000000001" customHeight="1">
      <c r="A7" s="58" t="s">
        <v>278</v>
      </c>
      <c r="B7" s="59"/>
      <c r="C7" s="59"/>
      <c r="D7" s="60"/>
      <c r="E7" s="59"/>
      <c r="F7" s="59"/>
      <c r="G7" s="59"/>
      <c r="H7" s="59"/>
      <c r="I7" s="59"/>
      <c r="J7" s="59"/>
      <c r="K7" s="59"/>
      <c r="L7" s="59"/>
      <c r="M7" s="59"/>
      <c r="N7" s="59"/>
      <c r="O7" s="63"/>
      <c r="P7" s="59"/>
      <c r="Q7" s="63"/>
      <c r="R7" s="61"/>
    </row>
    <row r="8" spans="1:18" ht="17.100000000000001" customHeight="1">
      <c r="A8" s="47" t="s">
        <v>273</v>
      </c>
      <c r="B8" s="43">
        <v>21</v>
      </c>
      <c r="C8" s="24" t="s">
        <v>168</v>
      </c>
      <c r="D8" s="42" t="s">
        <v>272</v>
      </c>
      <c r="E8" s="30">
        <v>41505</v>
      </c>
      <c r="F8" s="30" t="s">
        <v>197</v>
      </c>
      <c r="G8" s="31" t="s">
        <v>36</v>
      </c>
      <c r="H8" s="31" t="s">
        <v>76</v>
      </c>
      <c r="I8" s="38" t="s">
        <v>77</v>
      </c>
      <c r="J8" s="31" t="s">
        <v>89</v>
      </c>
      <c r="K8" s="31" t="s">
        <v>90</v>
      </c>
      <c r="L8" s="31">
        <v>305</v>
      </c>
      <c r="M8" s="31">
        <v>11998</v>
      </c>
      <c r="N8" s="31">
        <v>420</v>
      </c>
      <c r="O8" s="32">
        <f t="shared" si="0"/>
        <v>3.5005834305717616</v>
      </c>
      <c r="P8" s="31">
        <v>370</v>
      </c>
      <c r="Q8" s="32">
        <f t="shared" si="1"/>
        <v>3.0838473078846471</v>
      </c>
      <c r="R8" s="33"/>
    </row>
    <row r="9" spans="1:18" ht="17.100000000000001" customHeight="1">
      <c r="A9" s="47" t="s">
        <v>274</v>
      </c>
      <c r="B9" s="43">
        <v>26</v>
      </c>
      <c r="C9" s="24" t="s">
        <v>173</v>
      </c>
      <c r="D9" s="42" t="s">
        <v>265</v>
      </c>
      <c r="E9" s="30">
        <v>41481</v>
      </c>
      <c r="F9" s="30" t="s">
        <v>197</v>
      </c>
      <c r="G9" s="31" t="s">
        <v>36</v>
      </c>
      <c r="H9" s="31" t="s">
        <v>99</v>
      </c>
      <c r="I9" s="38" t="s">
        <v>100</v>
      </c>
      <c r="J9" s="31" t="s">
        <v>101</v>
      </c>
      <c r="K9" s="31" t="s">
        <v>40</v>
      </c>
      <c r="L9" s="31">
        <v>305</v>
      </c>
      <c r="M9" s="31">
        <v>6861</v>
      </c>
      <c r="N9" s="31">
        <v>276</v>
      </c>
      <c r="O9" s="32">
        <f t="shared" si="0"/>
        <v>4.0227372103191952</v>
      </c>
      <c r="P9" s="31">
        <v>207</v>
      </c>
      <c r="Q9" s="32">
        <f t="shared" si="1"/>
        <v>3.0170529077393966</v>
      </c>
      <c r="R9" s="33"/>
    </row>
    <row r="10" spans="1:18" ht="17.100000000000001" customHeight="1">
      <c r="A10" s="47" t="s">
        <v>275</v>
      </c>
      <c r="B10" s="43">
        <v>4</v>
      </c>
      <c r="C10" s="24" t="s">
        <v>151</v>
      </c>
      <c r="D10" s="42" t="s">
        <v>263</v>
      </c>
      <c r="E10" s="30">
        <v>41500</v>
      </c>
      <c r="F10" s="30" t="s">
        <v>197</v>
      </c>
      <c r="G10" s="31" t="s">
        <v>36</v>
      </c>
      <c r="H10" s="31" t="s">
        <v>46</v>
      </c>
      <c r="I10" s="38" t="s">
        <v>47</v>
      </c>
      <c r="J10" s="31" t="s">
        <v>48</v>
      </c>
      <c r="K10" s="31" t="s">
        <v>49</v>
      </c>
      <c r="L10" s="31">
        <v>305</v>
      </c>
      <c r="M10" s="31">
        <v>13670</v>
      </c>
      <c r="N10" s="31">
        <v>400</v>
      </c>
      <c r="O10" s="32">
        <f t="shared" si="0"/>
        <v>2.9261155815654716</v>
      </c>
      <c r="P10" s="31">
        <v>403</v>
      </c>
      <c r="Q10" s="32">
        <f t="shared" si="1"/>
        <v>2.9480614484272127</v>
      </c>
      <c r="R10" s="33"/>
    </row>
    <row r="11" spans="1:18" s="62" customFormat="1" ht="17.100000000000001" customHeight="1">
      <c r="A11" s="58" t="s">
        <v>279</v>
      </c>
      <c r="B11" s="59"/>
      <c r="C11" s="59"/>
      <c r="D11" s="60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3"/>
      <c r="P11" s="59"/>
      <c r="Q11" s="63"/>
      <c r="R11" s="61"/>
    </row>
    <row r="12" spans="1:18" ht="17.100000000000001" customHeight="1">
      <c r="A12" s="47" t="s">
        <v>273</v>
      </c>
      <c r="B12" s="43">
        <v>23</v>
      </c>
      <c r="C12" s="24" t="s">
        <v>170</v>
      </c>
      <c r="D12" s="42" t="s">
        <v>272</v>
      </c>
      <c r="E12" s="30">
        <v>41277</v>
      </c>
      <c r="F12" s="30" t="s">
        <v>197</v>
      </c>
      <c r="G12" s="31" t="s">
        <v>36</v>
      </c>
      <c r="H12" s="31" t="s">
        <v>94</v>
      </c>
      <c r="I12" s="38" t="s">
        <v>95</v>
      </c>
      <c r="J12" s="31" t="s">
        <v>96</v>
      </c>
      <c r="K12" s="31" t="s">
        <v>42</v>
      </c>
      <c r="L12" s="31">
        <v>305</v>
      </c>
      <c r="M12" s="31">
        <v>11542</v>
      </c>
      <c r="N12" s="31">
        <v>332</v>
      </c>
      <c r="O12" s="32">
        <f t="shared" si="0"/>
        <v>2.8764512216253681</v>
      </c>
      <c r="P12" s="31">
        <v>357</v>
      </c>
      <c r="Q12" s="32">
        <f t="shared" si="1"/>
        <v>3.0930514642176399</v>
      </c>
      <c r="R12" s="33"/>
    </row>
    <row r="13" spans="1:18" ht="17.100000000000001" customHeight="1">
      <c r="A13" s="47" t="s">
        <v>274</v>
      </c>
      <c r="B13" s="43">
        <v>14</v>
      </c>
      <c r="C13" s="24" t="s">
        <v>161</v>
      </c>
      <c r="D13" s="42" t="s">
        <v>264</v>
      </c>
      <c r="E13" s="30">
        <v>41298</v>
      </c>
      <c r="F13" s="30" t="s">
        <v>197</v>
      </c>
      <c r="G13" s="31" t="s">
        <v>36</v>
      </c>
      <c r="H13" s="31" t="s">
        <v>69</v>
      </c>
      <c r="I13" s="38" t="s">
        <v>70</v>
      </c>
      <c r="J13" s="31" t="s">
        <v>71</v>
      </c>
      <c r="K13" s="31" t="s">
        <v>49</v>
      </c>
      <c r="L13" s="31">
        <v>305</v>
      </c>
      <c r="M13" s="31">
        <v>14107</v>
      </c>
      <c r="N13" s="31">
        <v>526</v>
      </c>
      <c r="O13" s="32">
        <f t="shared" si="0"/>
        <v>3.7286453533706672</v>
      </c>
      <c r="P13" s="31">
        <v>430</v>
      </c>
      <c r="Q13" s="32">
        <f t="shared" si="1"/>
        <v>3.0481321329836253</v>
      </c>
      <c r="R13" s="33"/>
    </row>
    <row r="14" spans="1:18" ht="17.100000000000001" customHeight="1">
      <c r="A14" s="47" t="s">
        <v>275</v>
      </c>
      <c r="B14" s="43">
        <v>34</v>
      </c>
      <c r="C14" s="24" t="s">
        <v>181</v>
      </c>
      <c r="D14" s="42" t="s">
        <v>266</v>
      </c>
      <c r="E14" s="30">
        <v>41301</v>
      </c>
      <c r="F14" s="30" t="s">
        <v>197</v>
      </c>
      <c r="G14" s="31" t="s">
        <v>36</v>
      </c>
      <c r="H14" s="31" t="s">
        <v>112</v>
      </c>
      <c r="I14" s="38" t="s">
        <v>113</v>
      </c>
      <c r="J14" s="31" t="s">
        <v>119</v>
      </c>
      <c r="K14" s="31" t="s">
        <v>40</v>
      </c>
      <c r="L14" s="31">
        <v>305</v>
      </c>
      <c r="M14" s="31">
        <v>11900</v>
      </c>
      <c r="N14" s="31">
        <v>386</v>
      </c>
      <c r="O14" s="32">
        <f t="shared" si="0"/>
        <v>3.2436974789915967</v>
      </c>
      <c r="P14" s="31">
        <v>381</v>
      </c>
      <c r="Q14" s="32">
        <f t="shared" si="1"/>
        <v>3.2016806722689077</v>
      </c>
      <c r="R14" s="33"/>
    </row>
    <row r="15" spans="1:18" s="62" customFormat="1" ht="17.100000000000001" customHeight="1">
      <c r="A15" s="58" t="s">
        <v>280</v>
      </c>
      <c r="B15" s="59"/>
      <c r="C15" s="59"/>
      <c r="D15" s="60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3"/>
      <c r="P15" s="59"/>
      <c r="Q15" s="63"/>
      <c r="R15" s="61"/>
    </row>
    <row r="16" spans="1:18" ht="17.100000000000001" customHeight="1">
      <c r="A16" s="47" t="s">
        <v>273</v>
      </c>
      <c r="B16" s="43">
        <v>59</v>
      </c>
      <c r="C16" s="24" t="s">
        <v>233</v>
      </c>
      <c r="D16" s="42" t="s">
        <v>263</v>
      </c>
      <c r="E16" s="30">
        <v>40893</v>
      </c>
      <c r="F16" s="30" t="s">
        <v>121</v>
      </c>
      <c r="G16" s="31" t="s">
        <v>36</v>
      </c>
      <c r="H16" s="31" t="s">
        <v>86</v>
      </c>
      <c r="I16" s="38" t="s">
        <v>87</v>
      </c>
      <c r="J16" s="31" t="s">
        <v>234</v>
      </c>
      <c r="K16" s="31"/>
      <c r="L16" s="31">
        <v>154</v>
      </c>
      <c r="M16" s="31">
        <v>6342</v>
      </c>
      <c r="N16" s="31">
        <v>222</v>
      </c>
      <c r="O16" s="32">
        <f t="shared" si="0"/>
        <v>3.5004730368968775</v>
      </c>
      <c r="P16" s="31">
        <v>197</v>
      </c>
      <c r="Q16" s="32">
        <f t="shared" si="1"/>
        <v>3.1062756228319142</v>
      </c>
      <c r="R16" s="49">
        <v>41662</v>
      </c>
    </row>
    <row r="17" spans="1:18" ht="17.100000000000001" customHeight="1">
      <c r="A17" s="47" t="s">
        <v>274</v>
      </c>
      <c r="B17" s="43">
        <v>50</v>
      </c>
      <c r="C17" s="24" t="s">
        <v>198</v>
      </c>
      <c r="D17" s="42" t="s">
        <v>269</v>
      </c>
      <c r="E17" s="30">
        <v>40969</v>
      </c>
      <c r="F17" s="30" t="s">
        <v>121</v>
      </c>
      <c r="G17" s="31" t="s">
        <v>82</v>
      </c>
      <c r="H17" s="31" t="s">
        <v>199</v>
      </c>
      <c r="I17" s="38" t="s">
        <v>200</v>
      </c>
      <c r="J17" s="31" t="s">
        <v>201</v>
      </c>
      <c r="K17" s="31"/>
      <c r="L17" s="31">
        <v>142</v>
      </c>
      <c r="M17" s="31">
        <v>3992</v>
      </c>
      <c r="N17" s="31">
        <v>165</v>
      </c>
      <c r="O17" s="32">
        <f t="shared" si="0"/>
        <v>4.1332665330661325</v>
      </c>
      <c r="P17" s="31">
        <v>124</v>
      </c>
      <c r="Q17" s="32">
        <f t="shared" si="1"/>
        <v>3.1062124248496992</v>
      </c>
      <c r="R17" s="49">
        <v>41667</v>
      </c>
    </row>
    <row r="18" spans="1:18" ht="17.100000000000001" customHeight="1">
      <c r="A18" s="47" t="s">
        <v>275</v>
      </c>
      <c r="B18" s="43">
        <v>60</v>
      </c>
      <c r="C18" s="24" t="s">
        <v>235</v>
      </c>
      <c r="D18" s="42" t="s">
        <v>263</v>
      </c>
      <c r="E18" s="30">
        <v>40988</v>
      </c>
      <c r="F18" s="30" t="s">
        <v>121</v>
      </c>
      <c r="G18" s="31" t="s">
        <v>36</v>
      </c>
      <c r="H18" s="31" t="s">
        <v>236</v>
      </c>
      <c r="I18" s="38" t="s">
        <v>237</v>
      </c>
      <c r="J18" s="31" t="s">
        <v>238</v>
      </c>
      <c r="K18" s="31"/>
      <c r="L18" s="31">
        <v>142</v>
      </c>
      <c r="M18" s="31">
        <v>5592</v>
      </c>
      <c r="N18" s="31">
        <v>226</v>
      </c>
      <c r="O18" s="32">
        <f t="shared" si="0"/>
        <v>4.0414878397711016</v>
      </c>
      <c r="P18" s="31">
        <v>167</v>
      </c>
      <c r="Q18" s="32">
        <f t="shared" si="1"/>
        <v>2.9864091559370527</v>
      </c>
      <c r="R18" s="49">
        <v>41674</v>
      </c>
    </row>
    <row r="19" spans="1:18" s="62" customFormat="1" ht="17.100000000000001" customHeight="1">
      <c r="A19" s="58" t="s">
        <v>281</v>
      </c>
      <c r="B19" s="59"/>
      <c r="C19" s="59"/>
      <c r="D19" s="60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3"/>
      <c r="P19" s="59"/>
      <c r="Q19" s="63"/>
      <c r="R19" s="61"/>
    </row>
    <row r="20" spans="1:18" ht="17.100000000000001" customHeight="1">
      <c r="A20" s="47" t="s">
        <v>273</v>
      </c>
      <c r="B20" s="43">
        <v>62</v>
      </c>
      <c r="C20" s="24" t="s">
        <v>243</v>
      </c>
      <c r="D20" s="42" t="s">
        <v>263</v>
      </c>
      <c r="E20" s="30">
        <v>40393</v>
      </c>
      <c r="F20" s="30" t="s">
        <v>121</v>
      </c>
      <c r="G20" s="31" t="s">
        <v>36</v>
      </c>
      <c r="H20" s="31" t="s">
        <v>244</v>
      </c>
      <c r="I20" s="38" t="s">
        <v>245</v>
      </c>
      <c r="J20" s="31" t="s">
        <v>246</v>
      </c>
      <c r="K20" s="31" t="s">
        <v>40</v>
      </c>
      <c r="L20" s="31">
        <v>302</v>
      </c>
      <c r="M20" s="31">
        <v>13058</v>
      </c>
      <c r="N20" s="31">
        <v>409</v>
      </c>
      <c r="O20" s="32">
        <f t="shared" si="0"/>
        <v>3.1321795068157452</v>
      </c>
      <c r="P20" s="31">
        <v>381</v>
      </c>
      <c r="Q20" s="32">
        <f t="shared" si="1"/>
        <v>2.9177515699188237</v>
      </c>
      <c r="R20" s="49">
        <v>41796</v>
      </c>
    </row>
    <row r="21" spans="1:18" ht="17.100000000000001" customHeight="1">
      <c r="A21" s="47" t="s">
        <v>274</v>
      </c>
      <c r="B21" s="43">
        <v>61</v>
      </c>
      <c r="C21" s="24" t="s">
        <v>239</v>
      </c>
      <c r="D21" s="42" t="s">
        <v>263</v>
      </c>
      <c r="E21" s="30">
        <v>40545</v>
      </c>
      <c r="F21" s="30" t="s">
        <v>121</v>
      </c>
      <c r="G21" s="31" t="s">
        <v>36</v>
      </c>
      <c r="H21" s="31" t="s">
        <v>240</v>
      </c>
      <c r="I21" s="38" t="s">
        <v>241</v>
      </c>
      <c r="J21" s="31" t="s">
        <v>242</v>
      </c>
      <c r="K21" s="31" t="s">
        <v>40</v>
      </c>
      <c r="L21" s="31">
        <v>301</v>
      </c>
      <c r="M21" s="31">
        <v>11024</v>
      </c>
      <c r="N21" s="31">
        <v>390</v>
      </c>
      <c r="O21" s="32">
        <f t="shared" si="0"/>
        <v>3.5377358490566038</v>
      </c>
      <c r="P21" s="31">
        <v>339</v>
      </c>
      <c r="Q21" s="32">
        <f t="shared" si="1"/>
        <v>3.0751088534107405</v>
      </c>
      <c r="R21" s="49">
        <v>41572</v>
      </c>
    </row>
    <row r="22" spans="1:18" ht="17.100000000000001" customHeight="1">
      <c r="A22" s="47" t="s">
        <v>275</v>
      </c>
      <c r="B22" s="43">
        <v>65</v>
      </c>
      <c r="C22" s="24" t="s">
        <v>251</v>
      </c>
      <c r="D22" s="42" t="s">
        <v>270</v>
      </c>
      <c r="E22" s="30">
        <v>40214</v>
      </c>
      <c r="F22" s="30" t="s">
        <v>121</v>
      </c>
      <c r="G22" s="31" t="s">
        <v>36</v>
      </c>
      <c r="H22" s="31" t="s">
        <v>252</v>
      </c>
      <c r="I22" s="38" t="s">
        <v>253</v>
      </c>
      <c r="J22" s="31" t="s">
        <v>254</v>
      </c>
      <c r="K22" s="31" t="s">
        <v>49</v>
      </c>
      <c r="L22" s="31">
        <v>305</v>
      </c>
      <c r="M22" s="31">
        <v>10382</v>
      </c>
      <c r="N22" s="31">
        <v>426</v>
      </c>
      <c r="O22" s="32">
        <f t="shared" si="0"/>
        <v>4.1032556347524558</v>
      </c>
      <c r="P22" s="31">
        <v>357</v>
      </c>
      <c r="Q22" s="32">
        <f t="shared" si="1"/>
        <v>3.4386438065883262</v>
      </c>
      <c r="R22" s="49">
        <v>41330</v>
      </c>
    </row>
    <row r="23" spans="1:18" s="62" customFormat="1" ht="17.100000000000001" customHeight="1">
      <c r="A23" s="58" t="s">
        <v>287</v>
      </c>
      <c r="B23" s="64"/>
      <c r="C23" s="65"/>
      <c r="D23" s="66"/>
      <c r="E23" s="67"/>
      <c r="F23" s="67"/>
      <c r="G23" s="68"/>
      <c r="H23" s="68"/>
      <c r="I23" s="69"/>
      <c r="J23" s="68"/>
      <c r="K23" s="68"/>
      <c r="L23" s="68"/>
      <c r="M23" s="68"/>
      <c r="N23" s="68"/>
      <c r="O23" s="63"/>
      <c r="P23" s="68"/>
      <c r="Q23" s="63"/>
      <c r="R23" s="70"/>
    </row>
    <row r="24" spans="1:18" ht="17.100000000000001" customHeight="1">
      <c r="A24" s="47"/>
      <c r="B24" s="43">
        <v>59</v>
      </c>
      <c r="C24" s="24" t="s">
        <v>233</v>
      </c>
      <c r="D24" s="42" t="s">
        <v>263</v>
      </c>
      <c r="E24" s="30">
        <v>40893</v>
      </c>
      <c r="F24" s="30" t="s">
        <v>121</v>
      </c>
      <c r="G24" s="31" t="s">
        <v>36</v>
      </c>
      <c r="H24" s="31" t="s">
        <v>86</v>
      </c>
      <c r="I24" s="38" t="s">
        <v>87</v>
      </c>
      <c r="J24" s="31" t="s">
        <v>234</v>
      </c>
      <c r="K24" s="31"/>
      <c r="L24" s="31">
        <v>154</v>
      </c>
      <c r="M24" s="31">
        <v>6342</v>
      </c>
      <c r="N24" s="31">
        <v>222</v>
      </c>
      <c r="O24" s="32">
        <f t="shared" si="0"/>
        <v>3.5004730368968775</v>
      </c>
      <c r="P24" s="31">
        <v>197</v>
      </c>
      <c r="Q24" s="32">
        <f t="shared" si="1"/>
        <v>3.1062756228319142</v>
      </c>
      <c r="R24" s="49">
        <v>41662</v>
      </c>
    </row>
    <row r="25" spans="1:18" ht="17.100000000000001" customHeight="1">
      <c r="A25" s="58" t="s">
        <v>282</v>
      </c>
      <c r="B25" s="43"/>
      <c r="C25" s="24"/>
      <c r="D25" s="42"/>
      <c r="E25" s="30"/>
      <c r="F25" s="30"/>
      <c r="G25" s="31"/>
      <c r="H25" s="31"/>
      <c r="I25" s="38"/>
      <c r="J25" s="31"/>
      <c r="K25" s="31"/>
      <c r="L25" s="31"/>
      <c r="M25" s="31"/>
      <c r="N25" s="31"/>
      <c r="O25" s="32"/>
      <c r="P25" s="31"/>
      <c r="Q25" s="32"/>
      <c r="R25" s="49"/>
    </row>
    <row r="26" spans="1:18" ht="17.100000000000001" customHeight="1">
      <c r="A26" s="47" t="s">
        <v>276</v>
      </c>
      <c r="B26" s="43">
        <v>62</v>
      </c>
      <c r="C26" s="24" t="s">
        <v>243</v>
      </c>
      <c r="D26" s="42" t="s">
        <v>263</v>
      </c>
      <c r="E26" s="30">
        <v>40393</v>
      </c>
      <c r="F26" s="30" t="s">
        <v>121</v>
      </c>
      <c r="G26" s="31" t="s">
        <v>36</v>
      </c>
      <c r="H26" s="31" t="s">
        <v>244</v>
      </c>
      <c r="I26" s="38" t="s">
        <v>245</v>
      </c>
      <c r="J26" s="31" t="s">
        <v>246</v>
      </c>
      <c r="K26" s="31" t="s">
        <v>40</v>
      </c>
      <c r="L26" s="31">
        <v>302</v>
      </c>
      <c r="M26" s="31">
        <v>13058</v>
      </c>
      <c r="N26" s="31">
        <v>409</v>
      </c>
      <c r="O26" s="32">
        <f t="shared" si="0"/>
        <v>3.1321795068157452</v>
      </c>
      <c r="P26" s="31">
        <v>381</v>
      </c>
      <c r="Q26" s="32">
        <f t="shared" si="1"/>
        <v>2.9177515699188237</v>
      </c>
      <c r="R26" s="49">
        <v>41796</v>
      </c>
    </row>
    <row r="27" spans="1:18" ht="17.100000000000001" customHeight="1">
      <c r="A27" s="47" t="s">
        <v>277</v>
      </c>
      <c r="B27" s="43">
        <v>59</v>
      </c>
      <c r="C27" s="24" t="s">
        <v>233</v>
      </c>
      <c r="D27" s="42" t="s">
        <v>263</v>
      </c>
      <c r="E27" s="30">
        <v>40893</v>
      </c>
      <c r="F27" s="30" t="s">
        <v>121</v>
      </c>
      <c r="G27" s="31" t="s">
        <v>36</v>
      </c>
      <c r="H27" s="31" t="s">
        <v>86</v>
      </c>
      <c r="I27" s="38" t="s">
        <v>87</v>
      </c>
      <c r="J27" s="31" t="s">
        <v>234</v>
      </c>
      <c r="K27" s="31"/>
      <c r="L27" s="31">
        <v>154</v>
      </c>
      <c r="M27" s="31">
        <v>6342</v>
      </c>
      <c r="N27" s="31">
        <v>222</v>
      </c>
      <c r="O27" s="32">
        <f t="shared" si="0"/>
        <v>3.5004730368968775</v>
      </c>
      <c r="P27" s="31">
        <v>197</v>
      </c>
      <c r="Q27" s="32">
        <f t="shared" si="1"/>
        <v>3.1062756228319142</v>
      </c>
      <c r="R27" s="49">
        <v>41662</v>
      </c>
    </row>
    <row r="28" spans="1:18" ht="17.100000000000001" customHeight="1">
      <c r="A28" s="47" t="s">
        <v>274</v>
      </c>
      <c r="B28" s="43">
        <v>50</v>
      </c>
      <c r="C28" s="24" t="s">
        <v>198</v>
      </c>
      <c r="D28" s="42" t="s">
        <v>269</v>
      </c>
      <c r="E28" s="30">
        <v>40969</v>
      </c>
      <c r="F28" s="30" t="s">
        <v>121</v>
      </c>
      <c r="G28" s="31" t="s">
        <v>82</v>
      </c>
      <c r="H28" s="31" t="s">
        <v>199</v>
      </c>
      <c r="I28" s="38" t="s">
        <v>200</v>
      </c>
      <c r="J28" s="31" t="s">
        <v>201</v>
      </c>
      <c r="K28" s="31"/>
      <c r="L28" s="31">
        <v>142</v>
      </c>
      <c r="M28" s="31">
        <v>3992</v>
      </c>
      <c r="N28" s="31">
        <v>165</v>
      </c>
      <c r="O28" s="32">
        <f t="shared" si="0"/>
        <v>4.1332665330661325</v>
      </c>
      <c r="P28" s="31">
        <v>124</v>
      </c>
      <c r="Q28" s="32">
        <f t="shared" si="1"/>
        <v>3.1062124248496992</v>
      </c>
      <c r="R28" s="49">
        <v>41667</v>
      </c>
    </row>
    <row r="29" spans="1:18" ht="17.100000000000001" customHeight="1">
      <c r="A29" s="54" t="s">
        <v>275</v>
      </c>
      <c r="B29" s="55">
        <v>61</v>
      </c>
      <c r="C29" s="27" t="s">
        <v>239</v>
      </c>
      <c r="D29" s="56" t="s">
        <v>263</v>
      </c>
      <c r="E29" s="34">
        <v>40545</v>
      </c>
      <c r="F29" s="34" t="s">
        <v>121</v>
      </c>
      <c r="G29" s="35" t="s">
        <v>36</v>
      </c>
      <c r="H29" s="35" t="s">
        <v>240</v>
      </c>
      <c r="I29" s="39" t="s">
        <v>241</v>
      </c>
      <c r="J29" s="35" t="s">
        <v>242</v>
      </c>
      <c r="K29" s="35" t="s">
        <v>40</v>
      </c>
      <c r="L29" s="35">
        <v>301</v>
      </c>
      <c r="M29" s="35">
        <v>11024</v>
      </c>
      <c r="N29" s="35">
        <v>390</v>
      </c>
      <c r="O29" s="36">
        <f t="shared" si="0"/>
        <v>3.5377358490566038</v>
      </c>
      <c r="P29" s="35">
        <v>339</v>
      </c>
      <c r="Q29" s="36">
        <f t="shared" si="1"/>
        <v>3.0751088534107405</v>
      </c>
      <c r="R29" s="57">
        <v>41572</v>
      </c>
    </row>
  </sheetData>
  <printOptions horizontalCentered="1" verticalCentered="1"/>
  <pageMargins left="0.15748031496062992" right="0.23622047244094491" top="0.86614173228346458" bottom="0.43307086614173229" header="0.27559055118110237" footer="0.19685039370078741"/>
  <pageSetup paperSize="9" orientation="landscape" r:id="rId1"/>
  <headerFooter>
    <oddHeader>&amp;L&amp;G&amp;C&amp;"Georgia,Tučná kurzíva"&amp;22&amp;E&amp;KFF0000Víťazné zvieratá 9. NVHZ Nitra AX - 2014&amp;R&amp;G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jalovice+kravy</vt:lpstr>
      <vt:lpstr>viťazné zvieratá</vt:lpstr>
      <vt:lpstr>Databaza</vt:lpstr>
      <vt:lpstr>'jalovice+kravy'!Názvy_tlače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2014-08-21T06:38:45Z</cp:lastPrinted>
  <dcterms:created xsi:type="dcterms:W3CDTF">2013-08-14T10:45:14Z</dcterms:created>
  <dcterms:modified xsi:type="dcterms:W3CDTF">2014-08-21T06:46:43Z</dcterms:modified>
</cp:coreProperties>
</file>